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n\AppData\Local\Microsoft\Windows\INetCache\Content.Outlook\ZI1QT1JV\"/>
    </mc:Choice>
  </mc:AlternateContent>
  <xr:revisionPtr revIDLastSave="0" documentId="13_ncr:1_{F1851CDC-FD38-43C8-92B6-FF19F522A326}" xr6:coauthVersionLast="47" xr6:coauthVersionMax="47" xr10:uidLastSave="{00000000-0000-0000-0000-000000000000}"/>
  <bookViews>
    <workbookView xWindow="0" yWindow="0" windowWidth="19200" windowHeight="10080" xr2:uid="{3CCA3A4B-275A-41A8-A85C-56373D441D93}"/>
  </bookViews>
  <sheets>
    <sheet name="ANALISIS COSTES" sheetId="1" r:id="rId1"/>
    <sheet name="INVERSIONES Y GASTOS INICIALES" sheetId="2" r:id="rId2"/>
    <sheet name="PLAN DE FINANCIACIÓN" sheetId="4" r:id="rId3"/>
    <sheet name="BALANCE PREVISIONAL" sheetId="5" r:id="rId4"/>
    <sheet name="TESORERÍA PREVISIONAL" sheetId="6" r:id="rId5"/>
    <sheet name="CUENTA DE RESULTADOS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7" l="1"/>
  <c r="B9" i="7"/>
  <c r="B26" i="6"/>
  <c r="N25" i="6"/>
  <c r="J8" i="6"/>
  <c r="N7" i="6"/>
  <c r="M26" i="6"/>
  <c r="L26" i="6"/>
  <c r="K26" i="6"/>
  <c r="J26" i="6"/>
  <c r="I26" i="6"/>
  <c r="H26" i="6"/>
  <c r="G26" i="6"/>
  <c r="F26" i="6"/>
  <c r="E26" i="6"/>
  <c r="D26" i="6"/>
  <c r="C26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M8" i="6"/>
  <c r="L8" i="6"/>
  <c r="K8" i="6"/>
  <c r="I8" i="6"/>
  <c r="H8" i="6"/>
  <c r="G8" i="6"/>
  <c r="F8" i="6"/>
  <c r="E8" i="6"/>
  <c r="D8" i="6"/>
  <c r="C8" i="6"/>
  <c r="B8" i="6"/>
  <c r="N6" i="6"/>
  <c r="N5" i="6"/>
  <c r="N4" i="6"/>
  <c r="N3" i="6"/>
  <c r="N2" i="6"/>
  <c r="B43" i="7" l="1"/>
  <c r="B42" i="7"/>
  <c r="B27" i="6"/>
  <c r="B28" i="6" s="1"/>
  <c r="B29" i="6" s="1"/>
  <c r="B30" i="6" s="1"/>
  <c r="E27" i="6"/>
  <c r="M27" i="6"/>
  <c r="L27" i="6"/>
  <c r="D27" i="6"/>
  <c r="C27" i="6"/>
  <c r="N26" i="6"/>
  <c r="K27" i="6"/>
  <c r="I27" i="6"/>
  <c r="H27" i="6"/>
  <c r="J27" i="6"/>
  <c r="G27" i="6"/>
  <c r="F27" i="6"/>
  <c r="N8" i="6"/>
  <c r="B44" i="7" l="1"/>
  <c r="B46" i="7" s="1"/>
  <c r="B47" i="7" s="1"/>
  <c r="B50" i="7" s="1"/>
  <c r="B49" i="7"/>
  <c r="C28" i="6"/>
  <c r="N27" i="6"/>
  <c r="C29" i="6" l="1"/>
  <c r="C30" i="6" s="1"/>
  <c r="D28" i="6"/>
  <c r="E28" i="6" l="1"/>
  <c r="D29" i="6"/>
  <c r="D30" i="6" s="1"/>
  <c r="F28" i="6" l="1"/>
  <c r="E29" i="6"/>
  <c r="E30" i="6" s="1"/>
  <c r="G28" i="6" l="1"/>
  <c r="G29" i="6" s="1"/>
  <c r="G30" i="6" s="1"/>
  <c r="F29" i="6"/>
  <c r="F30" i="6" s="1"/>
  <c r="B39" i="5"/>
  <c r="B34" i="5"/>
  <c r="B27" i="5"/>
  <c r="B13" i="5"/>
  <c r="E9" i="5"/>
  <c r="E15" i="5"/>
  <c r="E23" i="5"/>
  <c r="B17" i="5"/>
  <c r="B26" i="5"/>
  <c r="D3" i="4"/>
  <c r="D4" i="4"/>
  <c r="D5" i="4"/>
  <c r="D6" i="4"/>
  <c r="D7" i="4"/>
  <c r="D8" i="4"/>
  <c r="D9" i="4"/>
  <c r="D10" i="4"/>
  <c r="D11" i="4"/>
  <c r="D12" i="4"/>
  <c r="D13" i="4"/>
  <c r="D14" i="4"/>
  <c r="B15" i="4"/>
  <c r="D15" i="4"/>
  <c r="B18" i="4"/>
  <c r="B21" i="4"/>
  <c r="G9" i="4"/>
  <c r="G23" i="4"/>
  <c r="G24" i="4"/>
  <c r="B18" i="2"/>
  <c r="D14" i="2"/>
  <c r="B15" i="2"/>
  <c r="D10" i="2"/>
  <c r="D13" i="2"/>
  <c r="D12" i="2"/>
  <c r="D11" i="2"/>
  <c r="D9" i="2"/>
  <c r="D8" i="2"/>
  <c r="D7" i="2"/>
  <c r="D6" i="2"/>
  <c r="D5" i="2"/>
  <c r="D4" i="2"/>
  <c r="D3" i="2"/>
  <c r="H28" i="6" l="1"/>
  <c r="E35" i="5"/>
  <c r="E34" i="5"/>
  <c r="E33" i="5"/>
  <c r="E31" i="5"/>
  <c r="B40" i="5"/>
  <c r="E27" i="5" s="1"/>
  <c r="B20" i="5"/>
  <c r="B41" i="5" s="1"/>
  <c r="E32" i="5" s="1"/>
  <c r="E24" i="5"/>
  <c r="G25" i="4"/>
  <c r="B21" i="2"/>
  <c r="D15" i="2"/>
  <c r="D27" i="1"/>
  <c r="D28" i="1" s="1"/>
  <c r="D16" i="1"/>
  <c r="I28" i="6" l="1"/>
  <c r="H29" i="6"/>
  <c r="H30" i="6" s="1"/>
  <c r="B32" i="5"/>
  <c r="J28" i="6" l="1"/>
  <c r="I29" i="6"/>
  <c r="I30" i="6" s="1"/>
  <c r="K28" i="6" l="1"/>
  <c r="L28" i="6" s="1"/>
  <c r="J29" i="6"/>
  <c r="J30" i="6" s="1"/>
  <c r="K29" i="6" l="1"/>
  <c r="K30" i="6" s="1"/>
  <c r="M28" i="6"/>
  <c r="L29" i="6"/>
  <c r="L30" i="6" s="1"/>
  <c r="N28" i="6" l="1"/>
  <c r="M29" i="6"/>
  <c r="N29" i="6" l="1"/>
  <c r="M30" i="6"/>
  <c r="N30" i="6" s="1"/>
</calcChain>
</file>

<file path=xl/sharedStrings.xml><?xml version="1.0" encoding="utf-8"?>
<sst xmlns="http://schemas.openxmlformats.org/spreadsheetml/2006/main" count="319" uniqueCount="244">
  <si>
    <t>PREVISIÓN DE COSTES</t>
  </si>
  <si>
    <t>COSTES FIJOS</t>
  </si>
  <si>
    <t>LA TABLA NO TE MULTIPLICA LA CANTIDAD Y LOS COSTES UNITARIOS PERO SI TE SUMA LOS COSTES TOTALES</t>
  </si>
  <si>
    <t>COSTES FIJOS:</t>
  </si>
  <si>
    <t>CANTIDAD</t>
  </si>
  <si>
    <t>COSTE UNITARIO</t>
  </si>
  <si>
    <t>COSTE TOTAL</t>
  </si>
  <si>
    <t>RRHH FIJOS Y SOCIOS Y SEGURIDAD SOCIAL</t>
  </si>
  <si>
    <t>TERRENOS EDIFICACIONES</t>
  </si>
  <si>
    <t>MAQUINARIA</t>
  </si>
  <si>
    <t>EQUIPOS INFORMÁTICOS</t>
  </si>
  <si>
    <t>ENSERES Y HERRAMIENTAS</t>
  </si>
  <si>
    <t>SUMINISTROS (TARIFA PLANA)</t>
  </si>
  <si>
    <t>PUBLICIDAD</t>
  </si>
  <si>
    <t>SEGUROS</t>
  </si>
  <si>
    <t>ALQUILER</t>
  </si>
  <si>
    <t>EXTERNALIZACIÓN DE SERVICIOS</t>
  </si>
  <si>
    <t>ELEMENTOS DE TRANSPORTE</t>
  </si>
  <si>
    <t>OTROS COSTES FIJOS</t>
  </si>
  <si>
    <t>TOTAL COSTES FIJOS</t>
  </si>
  <si>
    <t>COSTES VARIABLES</t>
  </si>
  <si>
    <t>COSTES VARIABLES:</t>
  </si>
  <si>
    <t>SUMINISTROS (PRODUCCIÓN)</t>
  </si>
  <si>
    <t>MATERIAS PRIMAS</t>
  </si>
  <si>
    <t>MERCADERÍAS</t>
  </si>
  <si>
    <t>REPARACIONES</t>
  </si>
  <si>
    <t>ENVASES Y EMBALAJES</t>
  </si>
  <si>
    <t>RRHH TEMPORAL Y SEGURIDAD SOCIAL</t>
  </si>
  <si>
    <t>COMBUSTIBLES</t>
  </si>
  <si>
    <t>OTROS COSTES VARIABLES</t>
  </si>
  <si>
    <t xml:space="preserve">                                                                              TOTAL COSTES VARIABLES</t>
  </si>
  <si>
    <t>PLAN DE INVERSIONES</t>
  </si>
  <si>
    <t>INVERSIONES EN ACTIVO NO CORRIENTE (DURAN MÁS DE UN AÑO)</t>
  </si>
  <si>
    <t>IMPORTE</t>
  </si>
  <si>
    <t>VIDA ÚTIL</t>
  </si>
  <si>
    <t>AMORTIZACIÓN</t>
  </si>
  <si>
    <t>SE PONE EL IMPORTE Y LA VIDA ÚTIL DEL BIEN Y TE CALCULA LA AMORTIZACIÓN POR EL MÉTODO LINEAL.</t>
  </si>
  <si>
    <t xml:space="preserve"> ADQUISIÓN DE LOCAL (Compra)</t>
  </si>
  <si>
    <t>No tiene en cuenta el valor residual del bien.</t>
  </si>
  <si>
    <t>REHABILITACIÓN DE ESPACIOS (Obras para instalaciones, mejora de espacios...)</t>
  </si>
  <si>
    <t>TERRENOS (adquisión de solares)</t>
  </si>
  <si>
    <t>CONSTRUCCIONES (Edificación sobre solar)</t>
  </si>
  <si>
    <t>EQUIPOS INFORMÁTICOS (Ordenadores y complementos, fax, fotocopiadora,..)</t>
  </si>
  <si>
    <t>MAQUINARIA (Utilizada para prestar el servicio o realizar el producto)</t>
  </si>
  <si>
    <t>MOBILIARIO (Adquisión de mesas, sillas, armarios, estanterías,…)</t>
  </si>
  <si>
    <t>VEHÍCULOS</t>
  </si>
  <si>
    <t>GASTOS DE CONSTITUCIÓN DE LA EMPRESA (Notario, registro mercantil…)</t>
  </si>
  <si>
    <t>INMOVILIZADO INTANGIBLE (Programas informáticos, web, patentes, franquicia,…</t>
  </si>
  <si>
    <t>INVERSIONES DE LA EMPRESA AJENAS AL FACTOR PRODUCTIVO</t>
  </si>
  <si>
    <t>OTRAS INVERSIONES EN ACTIVO NO CORRIENTE</t>
  </si>
  <si>
    <t>TOTAL ACTIVO NO CORRIENTE</t>
  </si>
  <si>
    <t>INVERSIONES EN ACTIVO CORRIENTE (MENOS DE UN AÑO)</t>
  </si>
  <si>
    <t>EXISTENCIAS INICIALES (Compras iniciales MP,Mercaderías... para comenzar la actividad)</t>
  </si>
  <si>
    <t>TESORERÍA (Dinero necesario para hacer frente a los primeros gastos de actividad)</t>
  </si>
  <si>
    <t>OTRAS INVERSIONES EN ACTIVO CORRIENTE</t>
  </si>
  <si>
    <t>TOTAL ACTIVO CORRIENTE</t>
  </si>
  <si>
    <t>TOTAL INVERSIÓN ANC + AC</t>
  </si>
  <si>
    <t>PLAN DE FINANCIACIÓN</t>
  </si>
  <si>
    <t>RECURSOS PROPIOS</t>
  </si>
  <si>
    <t>CAPITAL SOCIAL (CONSTITUCIÓN EMPRESA)</t>
  </si>
  <si>
    <t>APORTACIÓN DE SOCIOS</t>
  </si>
  <si>
    <t>OTRAS APORTACIONES (BUSSINES ANGEL,SCR…)</t>
  </si>
  <si>
    <t>BENEFICIOS NO DISTRIBUIDOS (RESERVAS Y PROVISIONES)</t>
  </si>
  <si>
    <t>AYUDAS, DONACIONES, CROWFUNDING</t>
  </si>
  <si>
    <t>OTROS RECURSOS PROPIOS</t>
  </si>
  <si>
    <t>TOTAL RECURSOS PROPIOS</t>
  </si>
  <si>
    <t>RECURSOS AJENOS</t>
  </si>
  <si>
    <t>DEUDAS A LARGO PLAZO</t>
  </si>
  <si>
    <t>INMOVILIZADO INMATERIAL (Programas informáticos, web, patentes, franquicia,…</t>
  </si>
  <si>
    <t>PRÉSTAMOS Y CRÉDITOS DE ENTIDADES FINANCIERAS A L/P</t>
  </si>
  <si>
    <t>PROVEEDORES DE INMOVILIZADO</t>
  </si>
  <si>
    <t>ACREEDORES DE LEASING O RENTING A L/P</t>
  </si>
  <si>
    <t>OTRAS DEUDAS A LARGO PLAZO</t>
  </si>
  <si>
    <t>TOTAL DEUDAS A LARGO PLAZO</t>
  </si>
  <si>
    <t>DEUDAS A CORTO PLAZO</t>
  </si>
  <si>
    <t>PRÉSTAMOS Y CRÉDITOS DE ENTIDADES FINANCIERAS A C/P</t>
  </si>
  <si>
    <t>PROVEEDORES.</t>
  </si>
  <si>
    <t>ACREEDORES DE LEASING O RENTING A C/P</t>
  </si>
  <si>
    <t>ADMINISTRACIONES PÚBLICAS (SUBVENCIONES,</t>
  </si>
  <si>
    <t>OTRAS DEUDAS A CORTO PLAZO</t>
  </si>
  <si>
    <t>TOTAL DEUDAS A CORTO PLAZO</t>
  </si>
  <si>
    <t>TOTAL RECURSOS AJENOS (Deudas a l/p + deudas a c/p)</t>
  </si>
  <si>
    <t>TOTAL FINANCIACIÓN RP+RA</t>
  </si>
  <si>
    <t>ACTIVO</t>
  </si>
  <si>
    <t>PATRIMONIO NETO Y PASIVO</t>
  </si>
  <si>
    <t>ACTIVO NO CORRIENTE (DURAN MÁS DE UN AÑO)</t>
  </si>
  <si>
    <t>FONDOS PROPIOS</t>
  </si>
  <si>
    <t>INMOVILIZADO MATERIAL</t>
  </si>
  <si>
    <t>CAPITAL SOCIAL</t>
  </si>
  <si>
    <t>RESERVAS</t>
  </si>
  <si>
    <t>RESULTADOS EJERCICIOS ANTERIORES</t>
  </si>
  <si>
    <t>UTILES Y HERRAMIENTAS</t>
  </si>
  <si>
    <t>OTRAS APORTACIONES DE SOCIOS</t>
  </si>
  <si>
    <t>SUBVENCIONES O DONACIONES</t>
  </si>
  <si>
    <t>OTROS FONDOS PROPIOS</t>
  </si>
  <si>
    <t>TOTAL FONDOS PROPIOS</t>
  </si>
  <si>
    <t>PASIVO NO CORRIENTE</t>
  </si>
  <si>
    <t>DEUDAS A LARGO PLAZO CON ENTIDADES DE CRÉDITO</t>
  </si>
  <si>
    <t>PROVISIONES A LARGO PLAZO</t>
  </si>
  <si>
    <t>TOTAL INMOVILIZADO MATERIAL</t>
  </si>
  <si>
    <t>PASIVOS POR IMPUESTOS DIFERIDOS EN UN FUTURO</t>
  </si>
  <si>
    <t xml:space="preserve">INMOVILIZADO INTANGIBLE </t>
  </si>
  <si>
    <t>OTROS PASIVOS NO CORRIENTE</t>
  </si>
  <si>
    <t>TOTAL PASIVO NO CORRIENTE</t>
  </si>
  <si>
    <t>INMOVILIZADO FINANCIERO (Avales, fianzas, garantías…)</t>
  </si>
  <si>
    <t>PASIVO CORRIENTE</t>
  </si>
  <si>
    <t>TOTAL INMOVILIZADO INTANGIBLE (NO MATERIAL)</t>
  </si>
  <si>
    <t>PROVISIONES A CORTO PLAZO</t>
  </si>
  <si>
    <t>AMORTIZACIÓN ACUMULADA (-)</t>
  </si>
  <si>
    <t>DEUDAS A CORTO PLAZO ENTIDADES FINANCIERAS</t>
  </si>
  <si>
    <t>ACREEDORES COMERCIALES</t>
  </si>
  <si>
    <r>
      <t>TOTAL ACTIVO NO CORRIENTE</t>
    </r>
    <r>
      <rPr>
        <sz val="11"/>
        <color theme="1"/>
        <rFont val="Calibri"/>
        <family val="2"/>
        <scheme val="minor"/>
      </rPr>
      <t xml:space="preserve"> ---</t>
    </r>
    <r>
      <rPr>
        <b/>
        <sz val="11"/>
        <color theme="1"/>
        <rFont val="Calibri"/>
        <family val="2"/>
        <scheme val="minor"/>
      </rPr>
      <t>&gt;  ANC= (IM+II+ OI-A)</t>
    </r>
  </si>
  <si>
    <t>HACIENDA Y SEGURIDAD SOCIAL ACREEDORA</t>
  </si>
  <si>
    <t>ACTIVO CORRIENTE</t>
  </si>
  <si>
    <t>PROVEEDORES</t>
  </si>
  <si>
    <t>EXISTENCIAS</t>
  </si>
  <si>
    <t>OTROS PASIVOS CORRIENTES</t>
  </si>
  <si>
    <t>TOTAL PASIVO CORRIENTE</t>
  </si>
  <si>
    <t>TOTAL FONDOS PROPIOS + PNC+PC</t>
  </si>
  <si>
    <t>PRODUCTOS EN CURSO O TERMINADOS EN ALMACÉN</t>
  </si>
  <si>
    <t>OTROS CONCEPTOS CONSIDERADOS COMO EXISTENCIAS (ANTICIPOS A PROVEEDORES)</t>
  </si>
  <si>
    <t>TOTAL EXISTENCIAS</t>
  </si>
  <si>
    <r>
      <rPr>
        <b/>
        <sz val="11"/>
        <color theme="1"/>
        <rFont val="Calibri"/>
        <family val="2"/>
        <scheme val="minor"/>
      </rPr>
      <t>FONDO DE MANIOBRA = ACTIVO CORRIENTE-PASIVO CORRIENTE</t>
    </r>
    <r>
      <rPr>
        <sz val="11"/>
        <color theme="1"/>
        <rFont val="Calibri"/>
        <family val="2"/>
        <scheme val="minor"/>
      </rPr>
      <t xml:space="preserve"> </t>
    </r>
  </si>
  <si>
    <t>se encuentra en equilibrio financiero</t>
  </si>
  <si>
    <t>REALIZABLE</t>
  </si>
  <si>
    <t>CLIENTES</t>
  </si>
  <si>
    <t>DEUDORES</t>
  </si>
  <si>
    <t>RATIOS:</t>
  </si>
  <si>
    <t>HACIENDA O SEGURIDAD SOCIAL DEUDORA</t>
  </si>
  <si>
    <t>TESORERÍA INMEDIATA = Realizable + Disponible/Pasivo Corriente</t>
  </si>
  <si>
    <t>0,7&lt;Ratio de tesorería&lt; 1</t>
  </si>
  <si>
    <t>EFECTOS COMERCIALES A COBRAR(LETRAS, PAGARÉS…)</t>
  </si>
  <si>
    <t>GARANTÍA O SOLVENCIA A L/P = ACTIVO/(PNC +PC)</t>
  </si>
  <si>
    <t>1,5&lt;Ratio de garantía &gt;2,5</t>
  </si>
  <si>
    <t>1 (Quiebra)</t>
  </si>
  <si>
    <t>OTROS CONCEPTOS CONSIDERADOS COMO REALIZABLE (HACIENDA Y SSOCIAL DEUDORA)</t>
  </si>
  <si>
    <t>AUTONOMÍA FINANCIERA= Fondos propios/ (PNC+PC)</t>
  </si>
  <si>
    <t>ENTORNO A 1</t>
  </si>
  <si>
    <t>TOTAL REALIZABLE</t>
  </si>
  <si>
    <t>ENDEUDAMIENTO = (PNC/PC)/PN</t>
  </si>
  <si>
    <t>1,5 Y 2  SI ES MENOS NO ESTÁ ENDEUDADA CONFONDOS AJENOS</t>
  </si>
  <si>
    <t>DISPONIBLE</t>
  </si>
  <si>
    <t>CALIDAD DE LA DEUDA = PC/(PNC+PC)</t>
  </si>
  <si>
    <t>Cuanto más se acerque a 1 la deuda será de peor calidad. La deuda a corto plazo crece su peso sobre la de largo plazo</t>
  </si>
  <si>
    <t>CAJA</t>
  </si>
  <si>
    <t>BANCOS</t>
  </si>
  <si>
    <t>OTROS CONCEPTOS CONSIDERADOS COMO DISPONIBLE</t>
  </si>
  <si>
    <t>TOTAL DISPONIBLE</t>
  </si>
  <si>
    <t>TOTAL ACTIVO CORRIENTE ---&gt; AC = E+R+D</t>
  </si>
  <si>
    <t>TOTAL ACTIVO= ANC+AC</t>
  </si>
  <si>
    <t>ENTRADAS</t>
  </si>
  <si>
    <t>ENERO</t>
  </si>
  <si>
    <t>FEB</t>
  </si>
  <si>
    <t>MAR</t>
  </si>
  <si>
    <t>ABRIL</t>
  </si>
  <si>
    <t>MAYO</t>
  </si>
  <si>
    <t>JUNIO</t>
  </si>
  <si>
    <t>JULIO</t>
  </si>
  <si>
    <t>AGOSTO</t>
  </si>
  <si>
    <t>SEPTI</t>
  </si>
  <si>
    <t>OCT</t>
  </si>
  <si>
    <t>NOV</t>
  </si>
  <si>
    <t>DICIE</t>
  </si>
  <si>
    <t>TOTAL</t>
  </si>
  <si>
    <t>PRESTAMO</t>
  </si>
  <si>
    <t>VENTAS</t>
  </si>
  <si>
    <t>CROWFUNDING</t>
  </si>
  <si>
    <t>INTERÉS</t>
  </si>
  <si>
    <t>OTROS INGRESOS</t>
  </si>
  <si>
    <t>TOTAL ENTRADAS</t>
  </si>
  <si>
    <t>SALIDAS</t>
  </si>
  <si>
    <t>Devol. De préstamo</t>
  </si>
  <si>
    <t>Alquiler</t>
  </si>
  <si>
    <t>Compra mobiliario</t>
  </si>
  <si>
    <t>traspaso</t>
  </si>
  <si>
    <t>seguros</t>
  </si>
  <si>
    <t>publicidad</t>
  </si>
  <si>
    <t>Compras de mercaderías</t>
  </si>
  <si>
    <t>Salario + seguridad social</t>
  </si>
  <si>
    <t>Maquinaria</t>
  </si>
  <si>
    <t>Gastos administración</t>
  </si>
  <si>
    <t>otros costes</t>
  </si>
  <si>
    <t>Asesoría laboral…</t>
  </si>
  <si>
    <t>Servicios profesionales externos</t>
  </si>
  <si>
    <t>Gastos financieros</t>
  </si>
  <si>
    <t>Impuestos</t>
  </si>
  <si>
    <t>Suministros (agua/gas..)</t>
  </si>
  <si>
    <t>TOTAL SALIDAS</t>
  </si>
  <si>
    <t>ENTRADAS - SALIDAS</t>
  </si>
  <si>
    <t>Saldo en el banco</t>
  </si>
  <si>
    <t>DISPONIBLE INCLUIDA CUENTA CRÉDITO</t>
  </si>
  <si>
    <t>Cantidad Cuenta de Crédito:</t>
  </si>
  <si>
    <t>En el cuadro amarillo poner la cantidad pactada con el banco al abrir la cuenta de crédito.</t>
  </si>
  <si>
    <t>VERDADERO: No se utiliza la cuenta de crédito.</t>
  </si>
  <si>
    <t>FALSO: Mes en el que se utiliza la cuenta de crédito.</t>
  </si>
  <si>
    <r>
      <t xml:space="preserve">Para borrar LAS CANTIDADES </t>
    </r>
    <r>
      <rPr>
        <b/>
        <sz val="11"/>
        <color theme="1"/>
        <rFont val="Calibri"/>
        <family val="2"/>
        <scheme val="minor"/>
      </rPr>
      <t xml:space="preserve">NO SUPRIMIR </t>
    </r>
    <r>
      <rPr>
        <sz val="11"/>
        <color theme="1"/>
        <rFont val="Calibri"/>
        <family val="2"/>
        <scheme val="minor"/>
      </rPr>
      <t>TODO, INCLUIR 0 en la cantidad que se quiera modificar o eliminar.</t>
    </r>
  </si>
  <si>
    <t>INGRESOS</t>
  </si>
  <si>
    <t>INGRESOS DE EXPLOTACIÓN</t>
  </si>
  <si>
    <t>Venta o importe neto de negocios</t>
  </si>
  <si>
    <t>RESULTADO DE EXPLOTACIÓN</t>
  </si>
  <si>
    <t xml:space="preserve">  +</t>
  </si>
  <si>
    <t>RESULTADO FINANCIERO</t>
  </si>
  <si>
    <t>RESULTADO EXTRAORDINARIO</t>
  </si>
  <si>
    <t>Imputación a subvenciones</t>
  </si>
  <si>
    <t>Ingresos Explot - Gtos Explot</t>
  </si>
  <si>
    <t>Ingresos Financieros - Gtos Financieros</t>
  </si>
  <si>
    <t>INGRESOS EXTRAORDINARIO - GTOS. EXTRAORDINARIO</t>
  </si>
  <si>
    <t>Crowfounding</t>
  </si>
  <si>
    <t>Provisiones consumidas</t>
  </si>
  <si>
    <t>Interés</t>
  </si>
  <si>
    <t>Otros ingresos</t>
  </si>
  <si>
    <t>TOTAL INGRESOS DE EXPLOTACIÓN</t>
  </si>
  <si>
    <t>INGRESOS FINANCIEROS (IF)</t>
  </si>
  <si>
    <t>Intereses generados por depósitos</t>
  </si>
  <si>
    <t>Descuentos sobre compras de mercaderías y MP por pronto pago (Rappels)</t>
  </si>
  <si>
    <t>RESULTADO ORDINARIO</t>
  </si>
  <si>
    <t>TOTAL INGRESOS FINANCIEROS</t>
  </si>
  <si>
    <t>INGRESOS EXTRAORDINARIOS (IE)</t>
  </si>
  <si>
    <t>Ingresos extraordinarios ajenos a la producción y prestación de servicios:</t>
  </si>
  <si>
    <t>GASTOS</t>
  </si>
  <si>
    <t>GASTOS DE EXPLOTACIÓN</t>
  </si>
  <si>
    <t>BENEFICIOS ANTES DE IMPUESTOS (BAI)</t>
  </si>
  <si>
    <t>BENEFICIOS NETOS</t>
  </si>
  <si>
    <t>Reparaciones</t>
  </si>
  <si>
    <t>Servicios profesionales externos (Freelance)</t>
  </si>
  <si>
    <t>Amortizaciones</t>
  </si>
  <si>
    <t>Otros gastos de explotación</t>
  </si>
  <si>
    <t>TOTAL GASTOS DE EXPLOTACIÓN</t>
  </si>
  <si>
    <t>GASTOS FINANCIEROS</t>
  </si>
  <si>
    <t>Intereses préstamo</t>
  </si>
  <si>
    <t>Gastos de letra de cambio.</t>
  </si>
  <si>
    <t>Gastos por transferencias (Comisiones)</t>
  </si>
  <si>
    <t>TOTAL GASTOS FINANCIEROS</t>
  </si>
  <si>
    <t>GASTOS EXTRAORDINARIOS</t>
  </si>
  <si>
    <t>Gastos ajenos a la producción y prestación de servicios</t>
  </si>
  <si>
    <t>RESULTADO DE EXPLOTACIÓN (BAII) = INGRESOS EXPLOTACIÓN -GASTOS DE EXPLOTACIÓN</t>
  </si>
  <si>
    <t>RESULTADO FINANCIERO = INGRESOS FINANCIEROS - GASTOS FINANCIEROS</t>
  </si>
  <si>
    <t>BENEFICIO ANTES DE IMPUESTOS= Resultado ordinario + Resultado extraordinario</t>
  </si>
  <si>
    <t>BENEFICIOS NETOS = Beneficios antes de impuestos - IS% Beneficios antes de impuestos</t>
  </si>
  <si>
    <t>IMPUESTO DE SOCIEDADES (is</t>
  </si>
  <si>
    <t>RENTABILIDAD ECONÓMICA = (BAII/ACTIVO) *100</t>
  </si>
  <si>
    <t>DATOS PARA EL CÁLCULO DE LOS RATIOS</t>
  </si>
  <si>
    <t>RENTABILIDAD FINANCIERA= (BENEFICIOS NETOS/FONDOS PROPIOS) *100</t>
  </si>
  <si>
    <t>ACTIVO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</si>
</sst>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6337778862885"/>
        <bgColor theme="7" tint="0.59996337778862885"/>
      </patternFill>
    </fill>
    <fill>
      <patternFill patternType="solid">
        <fgColor theme="5" tint="0.39994506668294322"/>
        <bgColor theme="5" tint="0.59996337778862885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1" xfId="0" applyFon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1" fillId="0" borderId="0" xfId="0" applyFont="1"/>
    <xf numFmtId="0" fontId="1" fillId="6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Border="1"/>
    <xf numFmtId="0" fontId="0" fillId="5" borderId="1" xfId="0" applyFill="1" applyBorder="1"/>
    <xf numFmtId="0" fontId="1" fillId="5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164" fontId="2" fillId="4" borderId="1" xfId="0" applyNumberFormat="1" applyFont="1" applyFill="1" applyBorder="1"/>
    <xf numFmtId="0" fontId="0" fillId="4" borderId="1" xfId="0" applyFill="1" applyBorder="1"/>
    <xf numFmtId="0" fontId="1" fillId="0" borderId="1" xfId="0" applyFont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6" borderId="1" xfId="0" applyNumberFormat="1" applyFont="1" applyFill="1" applyBorder="1"/>
    <xf numFmtId="164" fontId="1" fillId="5" borderId="1" xfId="0" applyNumberFormat="1" applyFont="1" applyFill="1" applyBorder="1"/>
    <xf numFmtId="164" fontId="1" fillId="4" borderId="1" xfId="0" applyNumberFormat="1" applyFont="1" applyFill="1" applyBorder="1"/>
    <xf numFmtId="164" fontId="1" fillId="8" borderId="1" xfId="0" applyNumberFormat="1" applyFont="1" applyFill="1" applyBorder="1"/>
    <xf numFmtId="0" fontId="1" fillId="5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right"/>
    </xf>
    <xf numFmtId="0" fontId="0" fillId="0" borderId="16" xfId="0" applyBorder="1"/>
    <xf numFmtId="0" fontId="1" fillId="6" borderId="16" xfId="0" applyFont="1" applyFill="1" applyBorder="1" applyAlignment="1">
      <alignment horizontal="right"/>
    </xf>
    <xf numFmtId="0" fontId="0" fillId="6" borderId="16" xfId="0" applyFill="1" applyBorder="1" applyAlignment="1">
      <alignment horizontal="left"/>
    </xf>
    <xf numFmtId="164" fontId="3" fillId="6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8" borderId="1" xfId="0" applyNumberFormat="1" applyFill="1" applyBorder="1"/>
    <xf numFmtId="164" fontId="1" fillId="3" borderId="1" xfId="0" applyNumberFormat="1" applyFont="1" applyFill="1" applyBorder="1"/>
    <xf numFmtId="0" fontId="0" fillId="5" borderId="0" xfId="0" applyFill="1"/>
    <xf numFmtId="0" fontId="1" fillId="5" borderId="0" xfId="0" applyFont="1" applyFill="1"/>
    <xf numFmtId="0" fontId="4" fillId="0" borderId="0" xfId="0" applyFont="1"/>
    <xf numFmtId="164" fontId="4" fillId="0" borderId="0" xfId="0" applyNumberFormat="1" applyFont="1"/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/>
    <xf numFmtId="164" fontId="1" fillId="9" borderId="0" xfId="0" applyNumberFormat="1" applyFont="1" applyFill="1"/>
    <xf numFmtId="44" fontId="0" fillId="0" borderId="1" xfId="0" applyNumberFormat="1" applyBorder="1"/>
    <xf numFmtId="44" fontId="1" fillId="10" borderId="1" xfId="0" applyNumberFormat="1" applyFont="1" applyFill="1" applyBorder="1"/>
    <xf numFmtId="44" fontId="1" fillId="0" borderId="0" xfId="0" applyNumberFormat="1" applyFont="1"/>
    <xf numFmtId="44" fontId="0" fillId="0" borderId="0" xfId="0" applyNumberFormat="1"/>
    <xf numFmtId="0" fontId="1" fillId="11" borderId="0" xfId="0" applyFont="1" applyFill="1"/>
    <xf numFmtId="164" fontId="0" fillId="0" borderId="18" xfId="0" applyNumberFormat="1" applyBorder="1"/>
    <xf numFmtId="164" fontId="0" fillId="10" borderId="1" xfId="0" applyNumberFormat="1" applyFill="1" applyBorder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4" borderId="1" xfId="0" applyFont="1" applyFill="1" applyBorder="1"/>
    <xf numFmtId="8" fontId="0" fillId="0" borderId="1" xfId="0" applyNumberFormat="1" applyBorder="1"/>
    <xf numFmtId="8" fontId="0" fillId="0" borderId="4" xfId="0" applyNumberFormat="1" applyBorder="1"/>
    <xf numFmtId="8" fontId="0" fillId="11" borderId="3" xfId="0" applyNumberFormat="1" applyFill="1" applyBorder="1"/>
    <xf numFmtId="8" fontId="0" fillId="11" borderId="2" xfId="0" applyNumberFormat="1" applyFill="1" applyBorder="1"/>
    <xf numFmtId="8" fontId="0" fillId="4" borderId="1" xfId="0" applyNumberFormat="1" applyFill="1" applyBorder="1"/>
    <xf numFmtId="8" fontId="0" fillId="5" borderId="1" xfId="0" applyNumberFormat="1" applyFill="1" applyBorder="1"/>
    <xf numFmtId="165" fontId="0" fillId="5" borderId="0" xfId="0" applyNumberFormat="1" applyFill="1"/>
    <xf numFmtId="0" fontId="5" fillId="0" borderId="0" xfId="0" applyFont="1"/>
    <xf numFmtId="0" fontId="6" fillId="0" borderId="0" xfId="0" applyFont="1"/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44" fontId="0" fillId="0" borderId="1" xfId="0" applyNumberFormat="1" applyBorder="1" applyAlignment="1">
      <alignment horizontal="left"/>
    </xf>
    <xf numFmtId="44" fontId="1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1" fillId="5" borderId="0" xfId="0" applyFont="1" applyFill="1" applyAlignment="1">
      <alignment horizontal="right"/>
    </xf>
    <xf numFmtId="164" fontId="0" fillId="5" borderId="1" xfId="0" applyNumberFormat="1" applyFill="1" applyBorder="1"/>
    <xf numFmtId="0" fontId="1" fillId="3" borderId="0" xfId="0" applyFont="1" applyFill="1" applyAlignment="1">
      <alignment horizontal="right"/>
    </xf>
    <xf numFmtId="164" fontId="0" fillId="3" borderId="1" xfId="0" applyNumberFormat="1" applyFill="1" applyBorder="1"/>
    <xf numFmtId="44" fontId="1" fillId="5" borderId="2" xfId="0" applyNumberFormat="1" applyFont="1" applyFill="1" applyBorder="1" applyAlignment="1">
      <alignment horizontal="right"/>
    </xf>
    <xf numFmtId="44" fontId="1" fillId="3" borderId="1" xfId="0" applyNumberFormat="1" applyFont="1" applyFill="1" applyBorder="1" applyAlignment="1">
      <alignment horizontal="right"/>
    </xf>
    <xf numFmtId="0" fontId="1" fillId="5" borderId="1" xfId="0" applyFont="1" applyFill="1" applyBorder="1"/>
    <xf numFmtId="0" fontId="8" fillId="5" borderId="0" xfId="0" applyFont="1" applyFill="1"/>
    <xf numFmtId="0" fontId="9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1" fillId="0" borderId="0" xfId="0" applyFont="1"/>
    <xf numFmtId="0" fontId="12" fillId="2" borderId="0" xfId="0" applyFont="1" applyFill="1"/>
    <xf numFmtId="0" fontId="0" fillId="2" borderId="0" xfId="0" applyFill="1"/>
    <xf numFmtId="0" fontId="10" fillId="0" borderId="0" xfId="0" applyFont="1"/>
    <xf numFmtId="0" fontId="1" fillId="3" borderId="1" xfId="0" applyFont="1" applyFill="1" applyBorder="1"/>
    <xf numFmtId="164" fontId="0" fillId="2" borderId="1" xfId="0" applyNumberFormat="1" applyFill="1" applyBorder="1"/>
    <xf numFmtId="16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44" fontId="0" fillId="6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right"/>
    </xf>
    <xf numFmtId="164" fontId="0" fillId="0" borderId="0" xfId="0" applyNumberFormat="1"/>
    <xf numFmtId="0" fontId="1" fillId="13" borderId="1" xfId="0" applyFont="1" applyFill="1" applyBorder="1"/>
    <xf numFmtId="164" fontId="0" fillId="13" borderId="1" xfId="0" applyNumberFormat="1" applyFill="1" applyBorder="1"/>
    <xf numFmtId="10" fontId="0" fillId="0" borderId="1" xfId="0" applyNumberFormat="1" applyBorder="1"/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2" borderId="0" xfId="0" applyFont="1" applyFill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44" fontId="1" fillId="5" borderId="16" xfId="0" applyNumberFormat="1" applyFont="1" applyFill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3" borderId="16" xfId="0" applyNumberFormat="1" applyFont="1" applyFill="1" applyBorder="1" applyAlignment="1">
      <alignment horizontal="center"/>
    </xf>
    <xf numFmtId="44" fontId="1" fillId="3" borderId="18" xfId="0" applyNumberFormat="1" applyFont="1" applyFill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5</xdr:row>
      <xdr:rowOff>30480</xdr:rowOff>
    </xdr:from>
    <xdr:to>
      <xdr:col>5</xdr:col>
      <xdr:colOff>152400</xdr:colOff>
      <xdr:row>9</xdr:row>
      <xdr:rowOff>7620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E91E2B5B-B6F2-C17B-0985-6F5BE20B34A3}"/>
            </a:ext>
          </a:extLst>
        </xdr:cNvPr>
        <xdr:cNvSpPr/>
      </xdr:nvSpPr>
      <xdr:spPr>
        <a:xfrm>
          <a:off x="9105900" y="944880"/>
          <a:ext cx="815340" cy="7086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9</xdr:col>
      <xdr:colOff>381000</xdr:colOff>
      <xdr:row>5</xdr:row>
      <xdr:rowOff>121920</xdr:rowOff>
    </xdr:from>
    <xdr:to>
      <xdr:col>10</xdr:col>
      <xdr:colOff>403860</xdr:colOff>
      <xdr:row>9</xdr:row>
      <xdr:rowOff>99060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E06256A3-7DE1-4F85-ABA3-F918B6BD14F5}"/>
            </a:ext>
          </a:extLst>
        </xdr:cNvPr>
        <xdr:cNvSpPr/>
      </xdr:nvSpPr>
      <xdr:spPr>
        <a:xfrm>
          <a:off x="16657320" y="1181100"/>
          <a:ext cx="815340" cy="7086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6</xdr:col>
      <xdr:colOff>510540</xdr:colOff>
      <xdr:row>15</xdr:row>
      <xdr:rowOff>53340</xdr:rowOff>
    </xdr:from>
    <xdr:to>
      <xdr:col>7</xdr:col>
      <xdr:colOff>548640</xdr:colOff>
      <xdr:row>19</xdr:row>
      <xdr:rowOff>30480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id="{4C918CC5-5D14-4300-AD07-2575A22DBD5F}"/>
            </a:ext>
          </a:extLst>
        </xdr:cNvPr>
        <xdr:cNvSpPr/>
      </xdr:nvSpPr>
      <xdr:spPr>
        <a:xfrm>
          <a:off x="14409420" y="2720340"/>
          <a:ext cx="815340" cy="7086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6</xdr:col>
      <xdr:colOff>396240</xdr:colOff>
      <xdr:row>22</xdr:row>
      <xdr:rowOff>213360</xdr:rowOff>
    </xdr:from>
    <xdr:to>
      <xdr:col>7</xdr:col>
      <xdr:colOff>152400</xdr:colOff>
      <xdr:row>22</xdr:row>
      <xdr:rowOff>213360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819B8AB-B8A4-A5CC-7892-F6949468B09E}"/>
            </a:ext>
          </a:extLst>
        </xdr:cNvPr>
        <xdr:cNvCxnSpPr/>
      </xdr:nvCxnSpPr>
      <xdr:spPr>
        <a:xfrm>
          <a:off x="14295120" y="4305300"/>
          <a:ext cx="533400" cy="0"/>
        </a:xfrm>
        <a:prstGeom prst="line">
          <a:avLst/>
        </a:prstGeom>
        <a:ln w="635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3846-081A-4358-B893-731A4FC4F586}">
  <dimension ref="A1:E30"/>
  <sheetViews>
    <sheetView tabSelected="1" topLeftCell="A4" workbookViewId="0">
      <selection activeCell="J16" sqref="J16"/>
    </sheetView>
  </sheetViews>
  <sheetFormatPr baseColWidth="10" defaultColWidth="11.453125" defaultRowHeight="14.5" x14ac:dyDescent="0.35"/>
  <cols>
    <col min="1" max="1" width="36.81640625" bestFit="1" customWidth="1"/>
    <col min="2" max="2" width="9.7265625" bestFit="1" customWidth="1"/>
    <col min="3" max="3" width="15.1796875" bestFit="1" customWidth="1"/>
    <col min="4" max="4" width="12.26953125" bestFit="1" customWidth="1"/>
  </cols>
  <sheetData>
    <row r="1" spans="1:5" ht="15" thickBot="1" x14ac:dyDescent="0.4">
      <c r="A1" s="104" t="s">
        <v>0</v>
      </c>
      <c r="B1" s="105"/>
      <c r="C1" s="105"/>
      <c r="D1" s="106"/>
    </row>
    <row r="2" spans="1:5" x14ac:dyDescent="0.35">
      <c r="A2" s="107" t="s">
        <v>1</v>
      </c>
      <c r="B2" s="108"/>
      <c r="C2" s="108"/>
      <c r="D2" s="109"/>
      <c r="E2" t="s">
        <v>2</v>
      </c>
    </row>
    <row r="3" spans="1:5" x14ac:dyDescent="0.35">
      <c r="A3" s="11" t="s">
        <v>3</v>
      </c>
      <c r="B3" s="5" t="s">
        <v>4</v>
      </c>
      <c r="C3" s="5" t="s">
        <v>5</v>
      </c>
      <c r="D3" s="5" t="s">
        <v>6</v>
      </c>
    </row>
    <row r="4" spans="1:5" x14ac:dyDescent="0.35">
      <c r="A4" s="1" t="s">
        <v>7</v>
      </c>
      <c r="B4" s="1"/>
      <c r="C4" s="1"/>
      <c r="D4" s="6">
        <v>0</v>
      </c>
    </row>
    <row r="5" spans="1:5" x14ac:dyDescent="0.35">
      <c r="A5" s="1" t="s">
        <v>8</v>
      </c>
      <c r="B5" s="1"/>
      <c r="C5" s="1"/>
      <c r="D5" s="6">
        <v>0</v>
      </c>
    </row>
    <row r="6" spans="1:5" x14ac:dyDescent="0.35">
      <c r="A6" s="1" t="s">
        <v>9</v>
      </c>
      <c r="B6" s="1"/>
      <c r="C6" s="1"/>
      <c r="D6" s="6">
        <v>0</v>
      </c>
    </row>
    <row r="7" spans="1:5" x14ac:dyDescent="0.35">
      <c r="A7" s="1" t="s">
        <v>10</v>
      </c>
      <c r="B7" s="1"/>
      <c r="C7" s="1"/>
      <c r="D7" s="6">
        <v>0</v>
      </c>
    </row>
    <row r="8" spans="1:5" x14ac:dyDescent="0.35">
      <c r="A8" s="1" t="s">
        <v>11</v>
      </c>
      <c r="B8" s="1"/>
      <c r="C8" s="1"/>
      <c r="D8" s="6">
        <v>0</v>
      </c>
    </row>
    <row r="9" spans="1:5" x14ac:dyDescent="0.35">
      <c r="A9" s="1" t="s">
        <v>12</v>
      </c>
      <c r="B9" s="1"/>
      <c r="C9" s="1"/>
      <c r="D9" s="6">
        <v>0</v>
      </c>
    </row>
    <row r="10" spans="1:5" x14ac:dyDescent="0.35">
      <c r="A10" s="1" t="s">
        <v>13</v>
      </c>
      <c r="B10" s="1"/>
      <c r="C10" s="1"/>
      <c r="D10" s="6">
        <v>0</v>
      </c>
    </row>
    <row r="11" spans="1:5" ht="13.15" customHeight="1" x14ac:dyDescent="0.35">
      <c r="A11" s="1" t="s">
        <v>14</v>
      </c>
      <c r="B11" s="1"/>
      <c r="C11" s="1"/>
      <c r="D11" s="6">
        <v>0</v>
      </c>
    </row>
    <row r="12" spans="1:5" ht="13.15" customHeight="1" x14ac:dyDescent="0.35">
      <c r="A12" s="1" t="s">
        <v>15</v>
      </c>
      <c r="B12" s="1"/>
      <c r="C12" s="1"/>
      <c r="D12" s="6">
        <v>0</v>
      </c>
    </row>
    <row r="13" spans="1:5" x14ac:dyDescent="0.35">
      <c r="A13" s="1" t="s">
        <v>16</v>
      </c>
      <c r="B13" s="1"/>
      <c r="C13" s="1"/>
      <c r="D13" s="6">
        <v>0</v>
      </c>
    </row>
    <row r="14" spans="1:5" x14ac:dyDescent="0.35">
      <c r="A14" s="1" t="s">
        <v>17</v>
      </c>
      <c r="B14" s="1"/>
      <c r="C14" s="1"/>
      <c r="D14" s="6">
        <v>0</v>
      </c>
    </row>
    <row r="15" spans="1:5" ht="15" thickBot="1" x14ac:dyDescent="0.4">
      <c r="A15" s="2" t="s">
        <v>18</v>
      </c>
      <c r="B15" s="3"/>
      <c r="C15" s="3"/>
      <c r="D15" s="7">
        <v>0</v>
      </c>
    </row>
    <row r="16" spans="1:5" ht="15" thickBot="1" x14ac:dyDescent="0.4">
      <c r="A16" s="110" t="s">
        <v>19</v>
      </c>
      <c r="B16" s="111"/>
      <c r="C16" s="112"/>
      <c r="D16" s="8">
        <f>SUM(D4:D15)</f>
        <v>0</v>
      </c>
    </row>
    <row r="17" spans="1:4" ht="15" thickBot="1" x14ac:dyDescent="0.4">
      <c r="A17" s="116" t="s">
        <v>20</v>
      </c>
      <c r="B17" s="117"/>
      <c r="C17" s="117"/>
      <c r="D17" s="118"/>
    </row>
    <row r="18" spans="1:4" x14ac:dyDescent="0.35">
      <c r="A18" s="4" t="s">
        <v>21</v>
      </c>
      <c r="B18" s="4" t="s">
        <v>4</v>
      </c>
      <c r="C18" s="4" t="s">
        <v>5</v>
      </c>
      <c r="D18" s="4" t="s">
        <v>6</v>
      </c>
    </row>
    <row r="19" spans="1:4" x14ac:dyDescent="0.35">
      <c r="A19" s="1" t="s">
        <v>22</v>
      </c>
      <c r="B19" s="1"/>
      <c r="C19" s="1"/>
      <c r="D19" s="6">
        <v>0</v>
      </c>
    </row>
    <row r="20" spans="1:4" x14ac:dyDescent="0.35">
      <c r="A20" s="1" t="s">
        <v>23</v>
      </c>
      <c r="B20" s="1"/>
      <c r="C20" s="1"/>
      <c r="D20" s="6">
        <v>0</v>
      </c>
    </row>
    <row r="21" spans="1:4" x14ac:dyDescent="0.35">
      <c r="A21" s="1" t="s">
        <v>24</v>
      </c>
      <c r="B21" s="1"/>
      <c r="C21" s="1"/>
      <c r="D21" s="6">
        <v>0</v>
      </c>
    </row>
    <row r="22" spans="1:4" x14ac:dyDescent="0.35">
      <c r="A22" s="1" t="s">
        <v>25</v>
      </c>
      <c r="B22" s="1"/>
      <c r="C22" s="1"/>
      <c r="D22" s="6">
        <v>0</v>
      </c>
    </row>
    <row r="23" spans="1:4" x14ac:dyDescent="0.35">
      <c r="A23" s="1" t="s">
        <v>26</v>
      </c>
      <c r="B23" s="1"/>
      <c r="C23" s="1"/>
      <c r="D23" s="6">
        <v>0</v>
      </c>
    </row>
    <row r="24" spans="1:4" x14ac:dyDescent="0.35">
      <c r="A24" s="1" t="s">
        <v>27</v>
      </c>
      <c r="B24" s="1"/>
      <c r="C24" s="1"/>
      <c r="D24" s="6">
        <v>0</v>
      </c>
    </row>
    <row r="25" spans="1:4" x14ac:dyDescent="0.35">
      <c r="A25" s="1" t="s">
        <v>28</v>
      </c>
      <c r="B25" s="1"/>
      <c r="C25" s="1"/>
      <c r="D25" s="6">
        <v>0</v>
      </c>
    </row>
    <row r="26" spans="1:4" ht="15" thickBot="1" x14ac:dyDescent="0.4">
      <c r="A26" s="3" t="s">
        <v>29</v>
      </c>
      <c r="B26" s="3"/>
      <c r="C26" s="3"/>
      <c r="D26" s="7">
        <v>0</v>
      </c>
    </row>
    <row r="27" spans="1:4" ht="15" thickBot="1" x14ac:dyDescent="0.4">
      <c r="A27" s="113" t="s">
        <v>30</v>
      </c>
      <c r="B27" s="114"/>
      <c r="C27" s="115"/>
      <c r="D27" s="9">
        <f>SUM(D19:D26)</f>
        <v>0</v>
      </c>
    </row>
    <row r="28" spans="1:4" ht="15" thickBot="1" x14ac:dyDescent="0.4">
      <c r="A28" s="101" t="s">
        <v>6</v>
      </c>
      <c r="B28" s="102"/>
      <c r="C28" s="103"/>
      <c r="D28" s="8">
        <f>SUM(D16+D27)</f>
        <v>0</v>
      </c>
    </row>
    <row r="30" spans="1:4" x14ac:dyDescent="0.35">
      <c r="A30" s="10"/>
    </row>
  </sheetData>
  <mergeCells count="6">
    <mergeCell ref="A28:C28"/>
    <mergeCell ref="A1:D1"/>
    <mergeCell ref="A2:D2"/>
    <mergeCell ref="A16:C16"/>
    <mergeCell ref="A27:C27"/>
    <mergeCell ref="A17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7C1E-3524-46F5-A38E-2F8FE85D498C}">
  <dimension ref="A1:E21"/>
  <sheetViews>
    <sheetView workbookViewId="0">
      <selection activeCell="H6" sqref="H6"/>
    </sheetView>
  </sheetViews>
  <sheetFormatPr baseColWidth="10" defaultColWidth="11.453125" defaultRowHeight="14.5" x14ac:dyDescent="0.35"/>
  <cols>
    <col min="1" max="1" width="72.7265625" bestFit="1" customWidth="1"/>
    <col min="4" max="4" width="14.54296875" bestFit="1" customWidth="1"/>
  </cols>
  <sheetData>
    <row r="1" spans="1:5" x14ac:dyDescent="0.35">
      <c r="A1" s="119" t="s">
        <v>31</v>
      </c>
      <c r="B1" s="120"/>
      <c r="C1" s="120"/>
      <c r="D1" s="121"/>
    </row>
    <row r="2" spans="1:5" x14ac:dyDescent="0.35">
      <c r="A2" s="13" t="s">
        <v>32</v>
      </c>
      <c r="B2" s="13" t="s">
        <v>33</v>
      </c>
      <c r="C2" s="13" t="s">
        <v>34</v>
      </c>
      <c r="D2" s="13" t="s">
        <v>35</v>
      </c>
      <c r="E2" t="s">
        <v>36</v>
      </c>
    </row>
    <row r="3" spans="1:5" x14ac:dyDescent="0.35">
      <c r="A3" s="1" t="s">
        <v>37</v>
      </c>
      <c r="B3" s="17">
        <v>0</v>
      </c>
      <c r="C3" s="1">
        <v>0</v>
      </c>
      <c r="D3" s="17" t="e">
        <f>B3/C3</f>
        <v>#DIV/0!</v>
      </c>
      <c r="E3" t="s">
        <v>38</v>
      </c>
    </row>
    <row r="4" spans="1:5" x14ac:dyDescent="0.35">
      <c r="A4" s="1" t="s">
        <v>39</v>
      </c>
      <c r="B4" s="17">
        <v>0</v>
      </c>
      <c r="C4" s="1">
        <v>0</v>
      </c>
      <c r="D4" s="17" t="e">
        <f t="shared" ref="D4:D12" si="0">B4/C4</f>
        <v>#DIV/0!</v>
      </c>
    </row>
    <row r="5" spans="1:5" x14ac:dyDescent="0.35">
      <c r="A5" s="1" t="s">
        <v>40</v>
      </c>
      <c r="B5" s="17">
        <v>0</v>
      </c>
      <c r="C5" s="1">
        <v>0</v>
      </c>
      <c r="D5" s="17" t="e">
        <f t="shared" si="0"/>
        <v>#DIV/0!</v>
      </c>
    </row>
    <row r="6" spans="1:5" x14ac:dyDescent="0.35">
      <c r="A6" s="1" t="s">
        <v>41</v>
      </c>
      <c r="B6" s="17">
        <v>0</v>
      </c>
      <c r="C6" s="1">
        <v>0</v>
      </c>
      <c r="D6" s="17" t="e">
        <f t="shared" si="0"/>
        <v>#DIV/0!</v>
      </c>
    </row>
    <row r="7" spans="1:5" x14ac:dyDescent="0.35">
      <c r="A7" s="1" t="s">
        <v>42</v>
      </c>
      <c r="B7" s="17">
        <v>0</v>
      </c>
      <c r="C7" s="1">
        <v>0</v>
      </c>
      <c r="D7" s="17" t="e">
        <f t="shared" si="0"/>
        <v>#DIV/0!</v>
      </c>
    </row>
    <row r="8" spans="1:5" x14ac:dyDescent="0.35">
      <c r="A8" s="1" t="s">
        <v>43</v>
      </c>
      <c r="B8" s="17">
        <v>0</v>
      </c>
      <c r="C8" s="1">
        <v>0</v>
      </c>
      <c r="D8" s="17" t="e">
        <f t="shared" si="0"/>
        <v>#DIV/0!</v>
      </c>
    </row>
    <row r="9" spans="1:5" x14ac:dyDescent="0.35">
      <c r="A9" s="1" t="s">
        <v>44</v>
      </c>
      <c r="B9" s="17">
        <v>0</v>
      </c>
      <c r="C9" s="1">
        <v>0</v>
      </c>
      <c r="D9" s="17" t="e">
        <f t="shared" si="0"/>
        <v>#DIV/0!</v>
      </c>
    </row>
    <row r="10" spans="1:5" x14ac:dyDescent="0.35">
      <c r="A10" s="1" t="s">
        <v>45</v>
      </c>
      <c r="B10" s="17">
        <v>0</v>
      </c>
      <c r="C10" s="1">
        <v>0</v>
      </c>
      <c r="D10" s="17" t="e">
        <f t="shared" si="0"/>
        <v>#DIV/0!</v>
      </c>
    </row>
    <row r="11" spans="1:5" x14ac:dyDescent="0.35">
      <c r="A11" s="1" t="s">
        <v>46</v>
      </c>
      <c r="B11" s="17">
        <v>0</v>
      </c>
      <c r="C11" s="1">
        <v>0</v>
      </c>
      <c r="D11" s="17" t="e">
        <f t="shared" si="0"/>
        <v>#DIV/0!</v>
      </c>
    </row>
    <row r="12" spans="1:5" x14ac:dyDescent="0.35">
      <c r="A12" s="1" t="s">
        <v>47</v>
      </c>
      <c r="B12" s="17">
        <v>0</v>
      </c>
      <c r="C12" s="1">
        <v>0</v>
      </c>
      <c r="D12" s="17" t="e">
        <f t="shared" si="0"/>
        <v>#DIV/0!</v>
      </c>
    </row>
    <row r="13" spans="1:5" x14ac:dyDescent="0.35">
      <c r="A13" s="1" t="s">
        <v>48</v>
      </c>
      <c r="B13" s="17">
        <v>0</v>
      </c>
      <c r="C13" s="1">
        <v>0</v>
      </c>
      <c r="D13" s="17" t="e">
        <f>B13/C13</f>
        <v>#DIV/0!</v>
      </c>
    </row>
    <row r="14" spans="1:5" x14ac:dyDescent="0.35">
      <c r="A14" s="2" t="s">
        <v>49</v>
      </c>
      <c r="B14" s="17">
        <v>0</v>
      </c>
      <c r="C14" s="1">
        <v>0</v>
      </c>
      <c r="D14" s="17" t="e">
        <f>B14/C14</f>
        <v>#DIV/0!</v>
      </c>
    </row>
    <row r="15" spans="1:5" x14ac:dyDescent="0.35">
      <c r="A15" s="14" t="s">
        <v>50</v>
      </c>
      <c r="B15" s="16">
        <f>SUM(B3:B14)</f>
        <v>0</v>
      </c>
      <c r="C15" s="12"/>
      <c r="D15" s="16" t="e">
        <f>SUM(D3:D14)</f>
        <v>#DIV/0!</v>
      </c>
    </row>
    <row r="16" spans="1:5" x14ac:dyDescent="0.35">
      <c r="A16" s="15" t="s">
        <v>51</v>
      </c>
      <c r="B16" s="15" t="s">
        <v>33</v>
      </c>
      <c r="C16" s="12"/>
      <c r="D16" s="12"/>
    </row>
    <row r="17" spans="1:4" x14ac:dyDescent="0.35">
      <c r="A17" s="1" t="s">
        <v>52</v>
      </c>
      <c r="B17" s="17">
        <v>0</v>
      </c>
      <c r="C17" s="18"/>
      <c r="D17" s="18"/>
    </row>
    <row r="18" spans="1:4" x14ac:dyDescent="0.35">
      <c r="A18" s="1" t="s">
        <v>53</v>
      </c>
      <c r="B18" s="17">
        <f t="shared" ref="B18" si="1">SUM(B13)</f>
        <v>0</v>
      </c>
      <c r="C18" s="18"/>
      <c r="D18" s="18"/>
    </row>
    <row r="19" spans="1:4" x14ac:dyDescent="0.35">
      <c r="A19" s="1" t="s">
        <v>54</v>
      </c>
      <c r="B19" s="17">
        <v>0</v>
      </c>
      <c r="C19" s="18"/>
      <c r="D19" s="18"/>
    </row>
    <row r="20" spans="1:4" x14ac:dyDescent="0.35">
      <c r="A20" s="19" t="s">
        <v>55</v>
      </c>
      <c r="B20" s="16">
        <v>0</v>
      </c>
      <c r="C20" s="18"/>
      <c r="D20" s="18"/>
    </row>
    <row r="21" spans="1:4" x14ac:dyDescent="0.35">
      <c r="A21" s="20" t="s">
        <v>56</v>
      </c>
      <c r="B21" s="21">
        <f>SUM(B15,B20)</f>
        <v>0</v>
      </c>
      <c r="C21" s="22"/>
      <c r="D21" s="22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80EA-E0ED-4104-9633-91F39CDEF431}">
  <dimension ref="A1:G25"/>
  <sheetViews>
    <sheetView topLeftCell="A7" workbookViewId="0">
      <selection activeCell="F6" sqref="F6"/>
    </sheetView>
  </sheetViews>
  <sheetFormatPr baseColWidth="10" defaultColWidth="11.453125" defaultRowHeight="14.5" x14ac:dyDescent="0.35"/>
  <cols>
    <col min="1" max="1" width="72.7265625" bestFit="1" customWidth="1"/>
    <col min="4" max="4" width="14.54296875" bestFit="1" customWidth="1"/>
    <col min="6" max="6" width="50.453125" bestFit="1" customWidth="1"/>
    <col min="7" max="7" width="17.453125" customWidth="1"/>
  </cols>
  <sheetData>
    <row r="1" spans="1:7" x14ac:dyDescent="0.35">
      <c r="A1" s="119" t="s">
        <v>31</v>
      </c>
      <c r="B1" s="120"/>
      <c r="C1" s="120"/>
      <c r="D1" s="121"/>
      <c r="F1" s="119" t="s">
        <v>57</v>
      </c>
      <c r="G1" s="121"/>
    </row>
    <row r="2" spans="1:7" x14ac:dyDescent="0.35">
      <c r="A2" s="13" t="s">
        <v>32</v>
      </c>
      <c r="B2" s="13" t="s">
        <v>33</v>
      </c>
      <c r="C2" s="13" t="s">
        <v>34</v>
      </c>
      <c r="D2" s="13" t="s">
        <v>35</v>
      </c>
      <c r="F2" s="124" t="s">
        <v>58</v>
      </c>
      <c r="G2" s="125"/>
    </row>
    <row r="3" spans="1:7" x14ac:dyDescent="0.35">
      <c r="A3" s="1" t="s">
        <v>37</v>
      </c>
      <c r="B3" s="17">
        <v>0</v>
      </c>
      <c r="C3" s="1">
        <v>0</v>
      </c>
      <c r="D3" s="17" t="e">
        <f>B3/C3</f>
        <v>#DIV/0!</v>
      </c>
      <c r="F3" s="1" t="s">
        <v>59</v>
      </c>
      <c r="G3" s="17">
        <v>0</v>
      </c>
    </row>
    <row r="4" spans="1:7" x14ac:dyDescent="0.35">
      <c r="A4" s="1" t="s">
        <v>39</v>
      </c>
      <c r="B4" s="17">
        <v>0</v>
      </c>
      <c r="C4" s="1">
        <v>0</v>
      </c>
      <c r="D4" s="17" t="e">
        <f t="shared" ref="D4:D12" si="0">B4/C4</f>
        <v>#DIV/0!</v>
      </c>
      <c r="F4" s="1" t="s">
        <v>60</v>
      </c>
      <c r="G4" s="17">
        <v>0</v>
      </c>
    </row>
    <row r="5" spans="1:7" x14ac:dyDescent="0.35">
      <c r="A5" s="1" t="s">
        <v>40</v>
      </c>
      <c r="B5" s="17">
        <v>0</v>
      </c>
      <c r="C5" s="1">
        <v>0</v>
      </c>
      <c r="D5" s="17" t="e">
        <f t="shared" si="0"/>
        <v>#DIV/0!</v>
      </c>
      <c r="F5" s="1" t="s">
        <v>61</v>
      </c>
      <c r="G5" s="17">
        <v>0</v>
      </c>
    </row>
    <row r="6" spans="1:7" x14ac:dyDescent="0.35">
      <c r="A6" s="1" t="s">
        <v>41</v>
      </c>
      <c r="B6" s="17">
        <v>0</v>
      </c>
      <c r="C6" s="1">
        <v>0</v>
      </c>
      <c r="D6" s="17" t="e">
        <f t="shared" si="0"/>
        <v>#DIV/0!</v>
      </c>
      <c r="F6" s="1" t="s">
        <v>62</v>
      </c>
      <c r="G6" s="17">
        <v>0</v>
      </c>
    </row>
    <row r="7" spans="1:7" x14ac:dyDescent="0.35">
      <c r="A7" s="1" t="s">
        <v>42</v>
      </c>
      <c r="B7" s="17">
        <v>0</v>
      </c>
      <c r="C7" s="1">
        <v>0</v>
      </c>
      <c r="D7" s="17" t="e">
        <f t="shared" si="0"/>
        <v>#DIV/0!</v>
      </c>
      <c r="F7" s="1" t="s">
        <v>63</v>
      </c>
      <c r="G7" s="17">
        <v>0</v>
      </c>
    </row>
    <row r="8" spans="1:7" x14ac:dyDescent="0.35">
      <c r="A8" s="1" t="s">
        <v>43</v>
      </c>
      <c r="B8" s="17">
        <v>0</v>
      </c>
      <c r="C8" s="1">
        <v>0</v>
      </c>
      <c r="D8" s="17" t="e">
        <f t="shared" si="0"/>
        <v>#DIV/0!</v>
      </c>
      <c r="F8" s="1" t="s">
        <v>64</v>
      </c>
      <c r="G8" s="17">
        <v>0</v>
      </c>
    </row>
    <row r="9" spans="1:7" x14ac:dyDescent="0.35">
      <c r="A9" s="1" t="s">
        <v>44</v>
      </c>
      <c r="B9" s="17">
        <v>0</v>
      </c>
      <c r="C9" s="1">
        <v>0</v>
      </c>
      <c r="D9" s="17" t="e">
        <f t="shared" si="0"/>
        <v>#DIV/0!</v>
      </c>
      <c r="F9" s="14" t="s">
        <v>65</v>
      </c>
      <c r="G9" s="31">
        <f>SUM(G3:G8)</f>
        <v>0</v>
      </c>
    </row>
    <row r="10" spans="1:7" x14ac:dyDescent="0.35">
      <c r="A10" s="1" t="s">
        <v>45</v>
      </c>
      <c r="B10" s="17">
        <v>0</v>
      </c>
      <c r="C10" s="1">
        <v>0</v>
      </c>
      <c r="D10" s="17" t="e">
        <f t="shared" si="0"/>
        <v>#DIV/0!</v>
      </c>
      <c r="F10" s="126" t="s">
        <v>66</v>
      </c>
      <c r="G10" s="127"/>
    </row>
    <row r="11" spans="1:7" x14ac:dyDescent="0.35">
      <c r="A11" s="1" t="s">
        <v>46</v>
      </c>
      <c r="B11" s="17">
        <v>0</v>
      </c>
      <c r="C11" s="1">
        <v>0</v>
      </c>
      <c r="D11" s="17" t="e">
        <f t="shared" si="0"/>
        <v>#DIV/0!</v>
      </c>
      <c r="F11" s="122" t="s">
        <v>67</v>
      </c>
      <c r="G11" s="123"/>
    </row>
    <row r="12" spans="1:7" x14ac:dyDescent="0.35">
      <c r="A12" s="1" t="s">
        <v>68</v>
      </c>
      <c r="B12" s="17">
        <v>0</v>
      </c>
      <c r="C12" s="1">
        <v>0</v>
      </c>
      <c r="D12" s="17" t="e">
        <f t="shared" si="0"/>
        <v>#DIV/0!</v>
      </c>
      <c r="F12" s="1" t="s">
        <v>69</v>
      </c>
      <c r="G12" s="17">
        <v>0</v>
      </c>
    </row>
    <row r="13" spans="1:7" x14ac:dyDescent="0.35">
      <c r="A13" s="1" t="s">
        <v>48</v>
      </c>
      <c r="B13" s="17">
        <v>0</v>
      </c>
      <c r="C13" s="1">
        <v>0</v>
      </c>
      <c r="D13" s="17" t="e">
        <f>B13/C13</f>
        <v>#DIV/0!</v>
      </c>
      <c r="F13" s="1" t="s">
        <v>70</v>
      </c>
      <c r="G13" s="17">
        <v>0</v>
      </c>
    </row>
    <row r="14" spans="1:7" x14ac:dyDescent="0.35">
      <c r="A14" s="2" t="s">
        <v>49</v>
      </c>
      <c r="B14" s="17">
        <v>0</v>
      </c>
      <c r="C14" s="1">
        <v>0</v>
      </c>
      <c r="D14" s="17" t="e">
        <f>B14/C14</f>
        <v>#DIV/0!</v>
      </c>
      <c r="F14" s="1" t="s">
        <v>71</v>
      </c>
      <c r="G14" s="17">
        <v>0</v>
      </c>
    </row>
    <row r="15" spans="1:7" x14ac:dyDescent="0.35">
      <c r="A15" s="14" t="s">
        <v>50</v>
      </c>
      <c r="B15" s="16">
        <f>SUM(B3:B14)</f>
        <v>0</v>
      </c>
      <c r="C15" s="12"/>
      <c r="D15" s="16" t="e">
        <f>SUM(D3:D14)</f>
        <v>#DIV/0!</v>
      </c>
      <c r="F15" s="1" t="s">
        <v>72</v>
      </c>
      <c r="G15" s="17">
        <v>0</v>
      </c>
    </row>
    <row r="16" spans="1:7" x14ac:dyDescent="0.35">
      <c r="A16" s="15" t="s">
        <v>51</v>
      </c>
      <c r="B16" s="15" t="s">
        <v>33</v>
      </c>
      <c r="C16" s="12"/>
      <c r="D16" s="12"/>
      <c r="F16" s="23" t="s">
        <v>73</v>
      </c>
      <c r="G16" s="27">
        <v>0</v>
      </c>
    </row>
    <row r="17" spans="1:7" x14ac:dyDescent="0.35">
      <c r="A17" s="1" t="s">
        <v>52</v>
      </c>
      <c r="B17" s="17">
        <v>0</v>
      </c>
      <c r="C17" s="18"/>
      <c r="D17" s="18"/>
      <c r="F17" s="122" t="s">
        <v>74</v>
      </c>
      <c r="G17" s="123"/>
    </row>
    <row r="18" spans="1:7" x14ac:dyDescent="0.35">
      <c r="A18" s="1" t="s">
        <v>53</v>
      </c>
      <c r="B18" s="17">
        <f t="shared" ref="B18" si="1">SUM(B13)</f>
        <v>0</v>
      </c>
      <c r="C18" s="18"/>
      <c r="D18" s="18"/>
      <c r="F18" s="1" t="s">
        <v>75</v>
      </c>
      <c r="G18" s="17">
        <v>0</v>
      </c>
    </row>
    <row r="19" spans="1:7" x14ac:dyDescent="0.35">
      <c r="A19" s="1" t="s">
        <v>54</v>
      </c>
      <c r="B19" s="17">
        <v>0</v>
      </c>
      <c r="C19" s="18"/>
      <c r="D19" s="18"/>
      <c r="F19" s="1" t="s">
        <v>76</v>
      </c>
      <c r="G19" s="17">
        <v>0</v>
      </c>
    </row>
    <row r="20" spans="1:7" x14ac:dyDescent="0.35">
      <c r="A20" s="19" t="s">
        <v>55</v>
      </c>
      <c r="B20" s="16">
        <v>0</v>
      </c>
      <c r="C20" s="18"/>
      <c r="D20" s="18"/>
      <c r="F20" s="1" t="s">
        <v>77</v>
      </c>
      <c r="G20" s="17">
        <v>0</v>
      </c>
    </row>
    <row r="21" spans="1:7" x14ac:dyDescent="0.35">
      <c r="A21" s="20" t="s">
        <v>56</v>
      </c>
      <c r="B21" s="21">
        <f>SUM(B15,B20)</f>
        <v>0</v>
      </c>
      <c r="C21" s="22"/>
      <c r="D21" s="22"/>
      <c r="F21" s="1" t="s">
        <v>78</v>
      </c>
      <c r="G21" s="17">
        <v>0</v>
      </c>
    </row>
    <row r="22" spans="1:7" x14ac:dyDescent="0.35">
      <c r="F22" s="1" t="s">
        <v>79</v>
      </c>
      <c r="G22" s="17">
        <v>0</v>
      </c>
    </row>
    <row r="23" spans="1:7" x14ac:dyDescent="0.35">
      <c r="F23" s="26" t="s">
        <v>80</v>
      </c>
      <c r="G23" s="28">
        <f>SUM(G18:G22)</f>
        <v>0</v>
      </c>
    </row>
    <row r="24" spans="1:7" x14ac:dyDescent="0.35">
      <c r="F24" s="19" t="s">
        <v>81</v>
      </c>
      <c r="G24" s="29">
        <f>SUM(G16,G23)</f>
        <v>0</v>
      </c>
    </row>
    <row r="25" spans="1:7" x14ac:dyDescent="0.35">
      <c r="F25" s="20" t="s">
        <v>82</v>
      </c>
      <c r="G25" s="30">
        <f>SUM(G9,G24)</f>
        <v>0</v>
      </c>
    </row>
  </sheetData>
  <mergeCells count="6">
    <mergeCell ref="F17:G17"/>
    <mergeCell ref="A1:D1"/>
    <mergeCell ref="F1:G1"/>
    <mergeCell ref="F2:G2"/>
    <mergeCell ref="F10:G10"/>
    <mergeCell ref="F11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73BA-7EE9-43F9-BF9B-FF02025ACA3A}">
  <dimension ref="A1:H41"/>
  <sheetViews>
    <sheetView zoomScale="76" zoomScaleNormal="76" workbookViewId="0">
      <selection activeCell="K18" sqref="K18"/>
    </sheetView>
  </sheetViews>
  <sheetFormatPr baseColWidth="10" defaultColWidth="11.453125" defaultRowHeight="14.5" x14ac:dyDescent="0.35"/>
  <cols>
    <col min="1" max="1" width="74.453125" bestFit="1" customWidth="1"/>
    <col min="2" max="2" width="19.26953125" customWidth="1"/>
    <col min="4" max="4" width="56.7265625" bestFit="1" customWidth="1"/>
    <col min="5" max="5" width="12.26953125" bestFit="1" customWidth="1"/>
  </cols>
  <sheetData>
    <row r="1" spans="1:5" x14ac:dyDescent="0.35">
      <c r="A1" s="133" t="s">
        <v>83</v>
      </c>
      <c r="B1" s="133"/>
      <c r="D1" s="128" t="s">
        <v>84</v>
      </c>
      <c r="E1" s="129"/>
    </row>
    <row r="2" spans="1:5" x14ac:dyDescent="0.35">
      <c r="A2" s="13" t="s">
        <v>85</v>
      </c>
      <c r="B2" s="13" t="s">
        <v>33</v>
      </c>
      <c r="D2" s="130" t="s">
        <v>86</v>
      </c>
      <c r="E2" s="131"/>
    </row>
    <row r="3" spans="1:5" x14ac:dyDescent="0.35">
      <c r="A3" s="11" t="s">
        <v>87</v>
      </c>
      <c r="B3" s="16"/>
      <c r="D3" s="1" t="s">
        <v>88</v>
      </c>
      <c r="E3" s="17">
        <v>0</v>
      </c>
    </row>
    <row r="4" spans="1:5" x14ac:dyDescent="0.35">
      <c r="A4" s="1" t="s">
        <v>37</v>
      </c>
      <c r="B4" s="17">
        <v>0</v>
      </c>
      <c r="D4" s="1" t="s">
        <v>89</v>
      </c>
      <c r="E4" s="17">
        <v>0</v>
      </c>
    </row>
    <row r="5" spans="1:5" x14ac:dyDescent="0.35">
      <c r="A5" s="1" t="s">
        <v>39</v>
      </c>
      <c r="B5" s="17">
        <v>0</v>
      </c>
      <c r="D5" s="1" t="s">
        <v>90</v>
      </c>
      <c r="E5" s="17">
        <v>0</v>
      </c>
    </row>
    <row r="6" spans="1:5" x14ac:dyDescent="0.35">
      <c r="A6" s="1" t="s">
        <v>91</v>
      </c>
      <c r="B6" s="17">
        <v>0</v>
      </c>
      <c r="D6" s="1" t="s">
        <v>92</v>
      </c>
      <c r="E6" s="17">
        <v>0</v>
      </c>
    </row>
    <row r="7" spans="1:5" x14ac:dyDescent="0.35">
      <c r="A7" s="1" t="s">
        <v>40</v>
      </c>
      <c r="B7" s="17">
        <v>0</v>
      </c>
      <c r="D7" s="1" t="s">
        <v>93</v>
      </c>
      <c r="E7" s="17">
        <v>0</v>
      </c>
    </row>
    <row r="8" spans="1:5" x14ac:dyDescent="0.35">
      <c r="A8" s="1" t="s">
        <v>41</v>
      </c>
      <c r="B8" s="17">
        <v>0</v>
      </c>
      <c r="D8" s="1" t="s">
        <v>94</v>
      </c>
      <c r="E8" s="41">
        <v>0</v>
      </c>
    </row>
    <row r="9" spans="1:5" x14ac:dyDescent="0.35">
      <c r="A9" s="1" t="s">
        <v>42</v>
      </c>
      <c r="B9" s="17">
        <v>0</v>
      </c>
      <c r="D9" s="39" t="s">
        <v>95</v>
      </c>
      <c r="E9" s="49">
        <f>SUM(E3:E8)</f>
        <v>0</v>
      </c>
    </row>
    <row r="10" spans="1:5" x14ac:dyDescent="0.35">
      <c r="A10" s="1" t="s">
        <v>43</v>
      </c>
      <c r="B10" s="17">
        <v>0</v>
      </c>
      <c r="D10" s="124" t="s">
        <v>96</v>
      </c>
      <c r="E10" s="125"/>
    </row>
    <row r="11" spans="1:5" x14ac:dyDescent="0.35">
      <c r="A11" s="1" t="s">
        <v>44</v>
      </c>
      <c r="B11" s="17">
        <v>0</v>
      </c>
      <c r="D11" s="1" t="s">
        <v>97</v>
      </c>
      <c r="E11" s="17">
        <v>0</v>
      </c>
    </row>
    <row r="12" spans="1:5" x14ac:dyDescent="0.35">
      <c r="A12" s="1" t="s">
        <v>45</v>
      </c>
      <c r="B12" s="17">
        <v>0</v>
      </c>
      <c r="D12" s="1" t="s">
        <v>98</v>
      </c>
      <c r="E12" s="17">
        <v>0</v>
      </c>
    </row>
    <row r="13" spans="1:5" x14ac:dyDescent="0.35">
      <c r="A13" s="23" t="s">
        <v>99</v>
      </c>
      <c r="B13" s="16">
        <f>(B4+B5+B6+B7+B8+B9+B10+B11+B12)</f>
        <v>0</v>
      </c>
      <c r="D13" s="1" t="s">
        <v>100</v>
      </c>
      <c r="E13" s="17">
        <v>0</v>
      </c>
    </row>
    <row r="14" spans="1:5" x14ac:dyDescent="0.35">
      <c r="A14" s="5" t="s">
        <v>101</v>
      </c>
      <c r="B14" s="17"/>
      <c r="D14" s="1" t="s">
        <v>102</v>
      </c>
      <c r="E14" s="17">
        <v>0</v>
      </c>
    </row>
    <row r="15" spans="1:5" x14ac:dyDescent="0.35">
      <c r="A15" s="1" t="s">
        <v>68</v>
      </c>
      <c r="B15" s="17">
        <v>0</v>
      </c>
      <c r="D15" s="14" t="s">
        <v>103</v>
      </c>
      <c r="E15" s="42">
        <f>SUM(E11:E14)</f>
        <v>0</v>
      </c>
    </row>
    <row r="16" spans="1:5" x14ac:dyDescent="0.35">
      <c r="A16" s="1" t="s">
        <v>104</v>
      </c>
      <c r="B16" s="17">
        <v>0</v>
      </c>
      <c r="D16" s="124" t="s">
        <v>105</v>
      </c>
      <c r="E16" s="132"/>
    </row>
    <row r="17" spans="1:8" x14ac:dyDescent="0.35">
      <c r="A17" s="23" t="s">
        <v>106</v>
      </c>
      <c r="B17" s="34">
        <f>B15+B16</f>
        <v>0</v>
      </c>
      <c r="D17" s="1" t="s">
        <v>107</v>
      </c>
      <c r="E17" s="17">
        <v>0</v>
      </c>
    </row>
    <row r="18" spans="1:8" x14ac:dyDescent="0.35">
      <c r="A18" s="5" t="s">
        <v>108</v>
      </c>
      <c r="B18" s="16">
        <v>0</v>
      </c>
      <c r="D18" s="1" t="s">
        <v>109</v>
      </c>
      <c r="E18" s="17">
        <v>0</v>
      </c>
    </row>
    <row r="19" spans="1:8" x14ac:dyDescent="0.35">
      <c r="A19" s="5" t="s">
        <v>49</v>
      </c>
      <c r="B19" s="16">
        <v>0</v>
      </c>
      <c r="D19" s="1" t="s">
        <v>110</v>
      </c>
      <c r="E19" s="17">
        <v>0</v>
      </c>
    </row>
    <row r="20" spans="1:8" x14ac:dyDescent="0.35">
      <c r="A20" s="14" t="s">
        <v>111</v>
      </c>
      <c r="B20" s="31">
        <f>(B13+B17+B19)-B18</f>
        <v>0</v>
      </c>
      <c r="D20" s="1" t="s">
        <v>112</v>
      </c>
      <c r="E20" s="17">
        <v>0</v>
      </c>
    </row>
    <row r="21" spans="1:8" x14ac:dyDescent="0.35">
      <c r="A21" s="32" t="s">
        <v>113</v>
      </c>
      <c r="B21" s="33"/>
      <c r="D21" s="1" t="s">
        <v>114</v>
      </c>
      <c r="E21" s="17">
        <v>0</v>
      </c>
    </row>
    <row r="22" spans="1:8" x14ac:dyDescent="0.35">
      <c r="A22" s="25" t="s">
        <v>115</v>
      </c>
      <c r="B22" s="38"/>
      <c r="D22" s="1" t="s">
        <v>116</v>
      </c>
      <c r="E22" s="17">
        <v>0</v>
      </c>
    </row>
    <row r="23" spans="1:8" x14ac:dyDescent="0.35">
      <c r="A23" s="1" t="s">
        <v>24</v>
      </c>
      <c r="B23" s="41">
        <v>0</v>
      </c>
      <c r="D23" s="14" t="s">
        <v>117</v>
      </c>
      <c r="E23" s="42">
        <f>SUM(E17:E22)</f>
        <v>0</v>
      </c>
    </row>
    <row r="24" spans="1:8" x14ac:dyDescent="0.35">
      <c r="A24" s="35" t="s">
        <v>23</v>
      </c>
      <c r="B24" s="17">
        <v>0</v>
      </c>
      <c r="D24" s="40" t="s">
        <v>118</v>
      </c>
      <c r="E24" s="43">
        <f>E9+E15+E23</f>
        <v>0</v>
      </c>
    </row>
    <row r="25" spans="1:8" x14ac:dyDescent="0.35">
      <c r="A25" s="37" t="s">
        <v>119</v>
      </c>
      <c r="B25" s="17">
        <v>0</v>
      </c>
    </row>
    <row r="26" spans="1:8" x14ac:dyDescent="0.35">
      <c r="A26" t="s">
        <v>120</v>
      </c>
      <c r="B26" s="17">
        <f>SUM(B22,B25)</f>
        <v>0</v>
      </c>
    </row>
    <row r="27" spans="1:8" x14ac:dyDescent="0.35">
      <c r="A27" s="36" t="s">
        <v>121</v>
      </c>
      <c r="B27" s="16">
        <f>SUM(B23:B26)</f>
        <v>0</v>
      </c>
      <c r="D27" s="44" t="s">
        <v>122</v>
      </c>
      <c r="E27" s="47">
        <f>B40-E23</f>
        <v>0</v>
      </c>
      <c r="F27" t="s">
        <v>123</v>
      </c>
    </row>
    <row r="28" spans="1:8" x14ac:dyDescent="0.35">
      <c r="A28" s="25" t="s">
        <v>124</v>
      </c>
      <c r="B28" s="17"/>
    </row>
    <row r="29" spans="1:8" x14ac:dyDescent="0.35">
      <c r="A29" s="1" t="s">
        <v>125</v>
      </c>
      <c r="B29" s="48">
        <v>0</v>
      </c>
    </row>
    <row r="30" spans="1:8" x14ac:dyDescent="0.35">
      <c r="A30" s="1" t="s">
        <v>126</v>
      </c>
      <c r="B30" s="48">
        <v>0</v>
      </c>
      <c r="D30" s="45" t="s">
        <v>127</v>
      </c>
    </row>
    <row r="31" spans="1:8" x14ac:dyDescent="0.35">
      <c r="A31" s="1" t="s">
        <v>128</v>
      </c>
      <c r="B31" s="48">
        <v>0</v>
      </c>
      <c r="D31" s="10" t="s">
        <v>129</v>
      </c>
      <c r="E31" s="46" t="e">
        <f>(B34+B39)/E23</f>
        <v>#DIV/0!</v>
      </c>
      <c r="F31" t="s">
        <v>130</v>
      </c>
    </row>
    <row r="32" spans="1:8" x14ac:dyDescent="0.35">
      <c r="A32" s="1" t="s">
        <v>131</v>
      </c>
      <c r="B32" s="48">
        <f t="shared" ref="B32" si="0">SUM(B25)</f>
        <v>0</v>
      </c>
      <c r="D32" s="10" t="s">
        <v>132</v>
      </c>
      <c r="E32" s="46" t="e">
        <f>B41/(E15+E23)</f>
        <v>#DIV/0!</v>
      </c>
      <c r="F32" t="s">
        <v>133</v>
      </c>
      <c r="H32" t="s">
        <v>134</v>
      </c>
    </row>
    <row r="33" spans="1:6" x14ac:dyDescent="0.35">
      <c r="A33" s="1" t="s">
        <v>135</v>
      </c>
      <c r="B33" s="48">
        <v>0</v>
      </c>
      <c r="D33" s="10" t="s">
        <v>136</v>
      </c>
      <c r="E33" s="46" t="e">
        <f>E9/(E15+E23)</f>
        <v>#DIV/0!</v>
      </c>
      <c r="F33" t="s">
        <v>137</v>
      </c>
    </row>
    <row r="34" spans="1:6" x14ac:dyDescent="0.35">
      <c r="A34" s="23" t="s">
        <v>138</v>
      </c>
      <c r="B34" s="27">
        <f>SUM(B29:B33)</f>
        <v>0</v>
      </c>
      <c r="D34" s="10" t="s">
        <v>139</v>
      </c>
      <c r="E34" s="46" t="e">
        <f>(E15+E23)/E9</f>
        <v>#DIV/0!</v>
      </c>
      <c r="F34" t="s">
        <v>140</v>
      </c>
    </row>
    <row r="35" spans="1:6" x14ac:dyDescent="0.35">
      <c r="A35" s="25" t="s">
        <v>141</v>
      </c>
      <c r="B35" s="17"/>
      <c r="D35" s="10" t="s">
        <v>142</v>
      </c>
      <c r="E35" s="46" t="e">
        <f>E23/(E15+E23)</f>
        <v>#DIV/0!</v>
      </c>
      <c r="F35" t="s">
        <v>143</v>
      </c>
    </row>
    <row r="36" spans="1:6" x14ac:dyDescent="0.35">
      <c r="A36" s="1" t="s">
        <v>144</v>
      </c>
      <c r="B36" s="17">
        <v>0</v>
      </c>
    </row>
    <row r="37" spans="1:6" x14ac:dyDescent="0.35">
      <c r="A37" s="1" t="s">
        <v>145</v>
      </c>
      <c r="B37" s="17">
        <v>0</v>
      </c>
    </row>
    <row r="38" spans="1:6" x14ac:dyDescent="0.35">
      <c r="A38" s="1" t="s">
        <v>146</v>
      </c>
      <c r="B38" s="17">
        <v>0</v>
      </c>
    </row>
    <row r="39" spans="1:6" x14ac:dyDescent="0.35">
      <c r="A39" s="23" t="s">
        <v>147</v>
      </c>
      <c r="B39" s="29">
        <f>B36+B37+B38</f>
        <v>0</v>
      </c>
    </row>
    <row r="40" spans="1:6" x14ac:dyDescent="0.35">
      <c r="A40" s="19" t="s">
        <v>148</v>
      </c>
      <c r="B40" s="29">
        <f>B27+B34+B39</f>
        <v>0</v>
      </c>
    </row>
    <row r="41" spans="1:6" x14ac:dyDescent="0.35">
      <c r="A41" s="24" t="s">
        <v>149</v>
      </c>
      <c r="B41" s="50">
        <f>B20+B40</f>
        <v>0</v>
      </c>
    </row>
  </sheetData>
  <mergeCells count="5">
    <mergeCell ref="D1:E1"/>
    <mergeCell ref="D2:E2"/>
    <mergeCell ref="D16:E16"/>
    <mergeCell ref="D10:E10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33E5-B255-4AD4-81A2-18148D3B96F5}">
  <dimension ref="A1:N35"/>
  <sheetViews>
    <sheetView zoomScale="79" zoomScaleNormal="79" workbookViewId="0">
      <selection activeCell="A3" sqref="A3:A7"/>
    </sheetView>
  </sheetViews>
  <sheetFormatPr baseColWidth="10" defaultColWidth="11.453125" defaultRowHeight="14.5" x14ac:dyDescent="0.35"/>
  <cols>
    <col min="1" max="1" width="35.81640625" bestFit="1" customWidth="1"/>
    <col min="2" max="14" width="13.1796875" bestFit="1" customWidth="1"/>
  </cols>
  <sheetData>
    <row r="1" spans="1:14" x14ac:dyDescent="0.35">
      <c r="A1" s="5" t="s">
        <v>150</v>
      </c>
      <c r="B1" s="58" t="s">
        <v>151</v>
      </c>
      <c r="C1" s="58" t="s">
        <v>152</v>
      </c>
      <c r="D1" s="58" t="s">
        <v>153</v>
      </c>
      <c r="E1" s="58" t="s">
        <v>154</v>
      </c>
      <c r="F1" s="58" t="s">
        <v>155</v>
      </c>
      <c r="G1" s="58" t="s">
        <v>156</v>
      </c>
      <c r="H1" s="58" t="s">
        <v>157</v>
      </c>
      <c r="I1" s="58" t="s">
        <v>158</v>
      </c>
      <c r="J1" s="58" t="s">
        <v>159</v>
      </c>
      <c r="K1" s="58" t="s">
        <v>160</v>
      </c>
      <c r="L1" s="58" t="s">
        <v>161</v>
      </c>
      <c r="M1" s="58" t="s">
        <v>162</v>
      </c>
      <c r="N1" s="58" t="s">
        <v>163</v>
      </c>
    </row>
    <row r="2" spans="1:14" x14ac:dyDescent="0.35">
      <c r="A2" s="51" t="s">
        <v>88</v>
      </c>
      <c r="B2" s="56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>
        <f t="shared" ref="N2:N8" si="0">SUM(B2:M2)</f>
        <v>0</v>
      </c>
    </row>
    <row r="3" spans="1:14" x14ac:dyDescent="0.35">
      <c r="A3" s="51" t="s">
        <v>164</v>
      </c>
      <c r="B3" s="56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 t="shared" si="0"/>
        <v>0</v>
      </c>
    </row>
    <row r="4" spans="1:14" x14ac:dyDescent="0.35">
      <c r="A4" s="51" t="s">
        <v>165</v>
      </c>
      <c r="B4" s="56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f t="shared" si="0"/>
        <v>0</v>
      </c>
    </row>
    <row r="5" spans="1:14" x14ac:dyDescent="0.35">
      <c r="A5" s="51" t="s">
        <v>166</v>
      </c>
      <c r="B5" s="56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f t="shared" si="0"/>
        <v>0</v>
      </c>
    </row>
    <row r="6" spans="1:14" x14ac:dyDescent="0.35">
      <c r="A6" s="51" t="s">
        <v>167</v>
      </c>
      <c r="B6" s="56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f t="shared" si="0"/>
        <v>0</v>
      </c>
    </row>
    <row r="7" spans="1:14" x14ac:dyDescent="0.35">
      <c r="A7" s="51" t="s">
        <v>168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>SUM(B7:M7)</f>
        <v>0</v>
      </c>
    </row>
    <row r="8" spans="1:14" x14ac:dyDescent="0.35">
      <c r="A8" s="52" t="s">
        <v>169</v>
      </c>
      <c r="B8" s="57">
        <f t="shared" ref="B8:I8" si="1">SUM(B2:B7)</f>
        <v>0</v>
      </c>
      <c r="C8" s="57">
        <f t="shared" si="1"/>
        <v>0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>SUM(J2:J7)</f>
        <v>0</v>
      </c>
      <c r="K8" s="57">
        <f>SUM(K2:K7)</f>
        <v>0</v>
      </c>
      <c r="L8" s="57">
        <f>SUM(L2:L7)</f>
        <v>0</v>
      </c>
      <c r="M8" s="57">
        <f>SUM(M2:M7)</f>
        <v>0</v>
      </c>
      <c r="N8" s="57">
        <f t="shared" si="0"/>
        <v>0</v>
      </c>
    </row>
    <row r="9" spans="1:14" x14ac:dyDescent="0.35">
      <c r="A9" s="53" t="s">
        <v>170</v>
      </c>
      <c r="B9" s="59" t="s">
        <v>151</v>
      </c>
      <c r="C9" s="59" t="s">
        <v>152</v>
      </c>
      <c r="D9" s="59" t="s">
        <v>153</v>
      </c>
      <c r="E9" s="59" t="s">
        <v>154</v>
      </c>
      <c r="F9" s="59" t="s">
        <v>155</v>
      </c>
      <c r="G9" s="59" t="s">
        <v>156</v>
      </c>
      <c r="H9" s="59" t="s">
        <v>157</v>
      </c>
      <c r="I9" s="59" t="s">
        <v>158</v>
      </c>
      <c r="J9" s="59" t="s">
        <v>159</v>
      </c>
      <c r="K9" s="59" t="s">
        <v>160</v>
      </c>
      <c r="L9" s="59" t="s">
        <v>161</v>
      </c>
      <c r="M9" s="59" t="s">
        <v>162</v>
      </c>
      <c r="N9" s="59" t="s">
        <v>163</v>
      </c>
    </row>
    <row r="10" spans="1:14" x14ac:dyDescent="0.35">
      <c r="A10" s="51" t="s">
        <v>171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f t="shared" ref="N10:N24" si="2">SUM(B10:M10)</f>
        <v>0</v>
      </c>
    </row>
    <row r="11" spans="1:14" x14ac:dyDescent="0.35">
      <c r="A11" s="51" t="s">
        <v>172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f t="shared" si="2"/>
        <v>0</v>
      </c>
    </row>
    <row r="12" spans="1:14" x14ac:dyDescent="0.35">
      <c r="A12" s="51" t="s">
        <v>173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f t="shared" si="2"/>
        <v>0</v>
      </c>
    </row>
    <row r="13" spans="1:14" x14ac:dyDescent="0.35">
      <c r="A13" s="51" t="s">
        <v>174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f>SUM(B13:M13)</f>
        <v>0</v>
      </c>
    </row>
    <row r="14" spans="1:14" x14ac:dyDescent="0.35">
      <c r="A14" s="51" t="s">
        <v>175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f t="shared" si="2"/>
        <v>0</v>
      </c>
    </row>
    <row r="15" spans="1:14" x14ac:dyDescent="0.35">
      <c r="A15" s="51" t="s">
        <v>176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f t="shared" si="2"/>
        <v>0</v>
      </c>
    </row>
    <row r="16" spans="1:14" x14ac:dyDescent="0.35">
      <c r="A16" s="51" t="s">
        <v>177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f t="shared" si="2"/>
        <v>0</v>
      </c>
    </row>
    <row r="17" spans="1:14" x14ac:dyDescent="0.35">
      <c r="A17" s="51" t="s">
        <v>178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f t="shared" si="2"/>
        <v>0</v>
      </c>
    </row>
    <row r="18" spans="1:14" x14ac:dyDescent="0.35">
      <c r="A18" s="51" t="s">
        <v>179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2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f t="shared" si="2"/>
        <v>0</v>
      </c>
    </row>
    <row r="19" spans="1:14" x14ac:dyDescent="0.35">
      <c r="A19" s="51" t="s">
        <v>180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f t="shared" si="2"/>
        <v>0</v>
      </c>
    </row>
    <row r="20" spans="1:14" x14ac:dyDescent="0.35">
      <c r="A20" s="51" t="s">
        <v>181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f t="shared" si="2"/>
        <v>0</v>
      </c>
    </row>
    <row r="21" spans="1:14" x14ac:dyDescent="0.35">
      <c r="A21" s="51" t="s">
        <v>182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f t="shared" si="2"/>
        <v>0</v>
      </c>
    </row>
    <row r="22" spans="1:14" x14ac:dyDescent="0.35">
      <c r="A22" s="51" t="s">
        <v>183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f t="shared" si="2"/>
        <v>0</v>
      </c>
    </row>
    <row r="23" spans="1:14" x14ac:dyDescent="0.35">
      <c r="A23" s="51" t="s">
        <v>184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f>SUM(B23:M23)</f>
        <v>0</v>
      </c>
    </row>
    <row r="24" spans="1:14" x14ac:dyDescent="0.35">
      <c r="A24" s="51" t="s">
        <v>185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f t="shared" si="2"/>
        <v>0</v>
      </c>
    </row>
    <row r="25" spans="1:14" x14ac:dyDescent="0.35">
      <c r="A25" s="54" t="s">
        <v>186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f>SUM(B25:M25)</f>
        <v>0</v>
      </c>
    </row>
    <row r="26" spans="1:14" x14ac:dyDescent="0.35">
      <c r="A26" s="55" t="s">
        <v>187</v>
      </c>
      <c r="B26" s="63">
        <f>SUM(B10:B25)</f>
        <v>0</v>
      </c>
      <c r="C26" s="64">
        <f t="shared" ref="C26:M26" si="3">SUM(C10:C25)</f>
        <v>0</v>
      </c>
      <c r="D26" s="64">
        <f t="shared" si="3"/>
        <v>0</v>
      </c>
      <c r="E26" s="64">
        <f t="shared" si="3"/>
        <v>0</v>
      </c>
      <c r="F26" s="64">
        <f t="shared" si="3"/>
        <v>0</v>
      </c>
      <c r="G26" s="64">
        <f t="shared" si="3"/>
        <v>0</v>
      </c>
      <c r="H26" s="64">
        <f t="shared" si="3"/>
        <v>0</v>
      </c>
      <c r="I26" s="64">
        <f t="shared" si="3"/>
        <v>0</v>
      </c>
      <c r="J26" s="64">
        <f t="shared" si="3"/>
        <v>0</v>
      </c>
      <c r="K26" s="64">
        <f t="shared" si="3"/>
        <v>0</v>
      </c>
      <c r="L26" s="64">
        <f t="shared" si="3"/>
        <v>0</v>
      </c>
      <c r="M26" s="64">
        <f t="shared" si="3"/>
        <v>0</v>
      </c>
      <c r="N26" s="64">
        <f>SUM(N10:N25)</f>
        <v>0</v>
      </c>
    </row>
    <row r="27" spans="1:14" x14ac:dyDescent="0.35">
      <c r="A27" s="60" t="s">
        <v>188</v>
      </c>
      <c r="B27" s="65">
        <f>(B8-(B26))</f>
        <v>0</v>
      </c>
      <c r="C27" s="65">
        <f t="shared" ref="C27:N27" si="4">C8-C26</f>
        <v>0</v>
      </c>
      <c r="D27" s="65">
        <f t="shared" si="4"/>
        <v>0</v>
      </c>
      <c r="E27" s="65">
        <f t="shared" si="4"/>
        <v>0</v>
      </c>
      <c r="F27" s="65">
        <f t="shared" si="4"/>
        <v>0</v>
      </c>
      <c r="G27" s="65">
        <f t="shared" si="4"/>
        <v>0</v>
      </c>
      <c r="H27" s="65">
        <f t="shared" si="4"/>
        <v>0</v>
      </c>
      <c r="I27" s="65">
        <f t="shared" si="4"/>
        <v>0</v>
      </c>
      <c r="J27" s="65">
        <f t="shared" si="4"/>
        <v>0</v>
      </c>
      <c r="K27" s="65">
        <f t="shared" si="4"/>
        <v>0</v>
      </c>
      <c r="L27" s="65">
        <f t="shared" si="4"/>
        <v>0</v>
      </c>
      <c r="M27" s="65">
        <f t="shared" si="4"/>
        <v>0</v>
      </c>
      <c r="N27" s="65">
        <f t="shared" si="4"/>
        <v>0</v>
      </c>
    </row>
    <row r="28" spans="1:14" x14ac:dyDescent="0.35">
      <c r="A28" s="18" t="s">
        <v>189</v>
      </c>
      <c r="B28" s="66">
        <f>B27</f>
        <v>0</v>
      </c>
      <c r="C28" s="66">
        <f xml:space="preserve"> B28+C27</f>
        <v>0</v>
      </c>
      <c r="D28" s="66">
        <f t="shared" ref="D28:I28" si="5">C28+D27</f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  <c r="H28" s="66">
        <f t="shared" si="5"/>
        <v>0</v>
      </c>
      <c r="I28" s="66">
        <f t="shared" si="5"/>
        <v>0</v>
      </c>
      <c r="J28" s="66">
        <f>I28-J27</f>
        <v>0</v>
      </c>
      <c r="K28" s="66">
        <f>J28+K27</f>
        <v>0</v>
      </c>
      <c r="L28" s="66">
        <f>K28-L27</f>
        <v>0</v>
      </c>
      <c r="M28" s="66">
        <f>L28-M27</f>
        <v>0</v>
      </c>
      <c r="N28" s="66">
        <f>M28</f>
        <v>0</v>
      </c>
    </row>
    <row r="29" spans="1:14" x14ac:dyDescent="0.35">
      <c r="A29" s="1" t="s">
        <v>190</v>
      </c>
      <c r="B29" s="61">
        <f>D31+B28</f>
        <v>5000</v>
      </c>
      <c r="C29" s="61">
        <f>D31+C28</f>
        <v>5000</v>
      </c>
      <c r="D29" s="61">
        <f>D31+D28</f>
        <v>5000</v>
      </c>
      <c r="E29" s="61">
        <f>D31+E28</f>
        <v>5000</v>
      </c>
      <c r="F29" s="61">
        <f>D31+F28</f>
        <v>5000</v>
      </c>
      <c r="G29" s="61">
        <f>D31+G28</f>
        <v>5000</v>
      </c>
      <c r="H29" s="61">
        <f>D31+H28</f>
        <v>5000</v>
      </c>
      <c r="I29" s="61">
        <f>D31+I28</f>
        <v>5000</v>
      </c>
      <c r="J29" s="61">
        <f>D31+J28</f>
        <v>5000</v>
      </c>
      <c r="K29" s="61">
        <f>D31+K28</f>
        <v>5000</v>
      </c>
      <c r="L29" s="61">
        <f>D31+L28</f>
        <v>5000</v>
      </c>
      <c r="M29" s="61">
        <f>D31+M28</f>
        <v>5000</v>
      </c>
      <c r="N29" s="61">
        <f>M29</f>
        <v>5000</v>
      </c>
    </row>
    <row r="30" spans="1:14" x14ac:dyDescent="0.35">
      <c r="B30" t="b">
        <f>B29 &gt;D31</f>
        <v>0</v>
      </c>
      <c r="C30" t="b">
        <f t="shared" ref="C30:M30" si="6">C29 &gt;10000</f>
        <v>0</v>
      </c>
      <c r="D30" t="b">
        <f t="shared" si="6"/>
        <v>0</v>
      </c>
      <c r="E30" t="b">
        <f t="shared" si="6"/>
        <v>0</v>
      </c>
      <c r="F30" t="b">
        <f t="shared" si="6"/>
        <v>0</v>
      </c>
      <c r="G30" t="b">
        <f t="shared" si="6"/>
        <v>0</v>
      </c>
      <c r="H30" t="b">
        <f t="shared" si="6"/>
        <v>0</v>
      </c>
      <c r="I30" t="b">
        <f t="shared" si="6"/>
        <v>0</v>
      </c>
      <c r="J30" t="b">
        <f t="shared" si="6"/>
        <v>0</v>
      </c>
      <c r="K30" t="b">
        <f t="shared" si="6"/>
        <v>0</v>
      </c>
      <c r="L30" t="b">
        <f t="shared" si="6"/>
        <v>0</v>
      </c>
      <c r="M30" t="b">
        <f t="shared" si="6"/>
        <v>0</v>
      </c>
      <c r="N30" t="b">
        <f>M30</f>
        <v>0</v>
      </c>
    </row>
    <row r="31" spans="1:14" x14ac:dyDescent="0.35">
      <c r="B31" s="10" t="s">
        <v>191</v>
      </c>
      <c r="D31" s="67">
        <v>5000</v>
      </c>
      <c r="E31" t="s">
        <v>192</v>
      </c>
    </row>
    <row r="33" spans="2:2" x14ac:dyDescent="0.35">
      <c r="B33" s="69" t="s">
        <v>193</v>
      </c>
    </row>
    <row r="34" spans="2:2" x14ac:dyDescent="0.35">
      <c r="B34" s="68" t="s">
        <v>194</v>
      </c>
    </row>
    <row r="35" spans="2:2" x14ac:dyDescent="0.35">
      <c r="B35" t="s">
        <v>195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FDDE-85F6-4590-B748-8E5D23432247}">
  <dimension ref="A1:L51"/>
  <sheetViews>
    <sheetView topLeftCell="A16" zoomScale="73" zoomScaleNormal="73" workbookViewId="0">
      <selection activeCell="D38" sqref="D38"/>
    </sheetView>
  </sheetViews>
  <sheetFormatPr baseColWidth="10" defaultColWidth="11.453125" defaultRowHeight="14.5" x14ac:dyDescent="0.35"/>
  <cols>
    <col min="1" max="1" width="79.7265625" bestFit="1" customWidth="1"/>
    <col min="2" max="2" width="12" bestFit="1" customWidth="1"/>
    <col min="4" max="4" width="47.81640625" bestFit="1" customWidth="1"/>
    <col min="6" max="6" width="40.26953125" bestFit="1" customWidth="1"/>
    <col min="7" max="7" width="11.26953125" bestFit="1" customWidth="1"/>
    <col min="12" max="12" width="15.26953125" customWidth="1"/>
  </cols>
  <sheetData>
    <row r="1" spans="1:12" x14ac:dyDescent="0.35">
      <c r="A1" s="71" t="s">
        <v>196</v>
      </c>
      <c r="B1" s="71" t="s">
        <v>33</v>
      </c>
    </row>
    <row r="2" spans="1:12" x14ac:dyDescent="0.35">
      <c r="A2" s="144" t="s">
        <v>197</v>
      </c>
      <c r="B2" s="145"/>
    </row>
    <row r="3" spans="1:12" ht="26" x14ac:dyDescent="0.6">
      <c r="A3" s="51" t="s">
        <v>198</v>
      </c>
      <c r="B3" s="17">
        <v>0</v>
      </c>
      <c r="D3" s="83" t="s">
        <v>199</v>
      </c>
      <c r="E3" s="148" t="s">
        <v>200</v>
      </c>
      <c r="F3" s="84" t="s">
        <v>201</v>
      </c>
      <c r="I3" s="88" t="s">
        <v>202</v>
      </c>
      <c r="J3" s="89"/>
      <c r="K3" s="89"/>
      <c r="L3" s="89"/>
    </row>
    <row r="4" spans="1:12" x14ac:dyDescent="0.35">
      <c r="A4" s="51" t="s">
        <v>203</v>
      </c>
      <c r="B4" s="17">
        <v>0</v>
      </c>
      <c r="D4" s="85" t="s">
        <v>204</v>
      </c>
      <c r="E4" s="148"/>
      <c r="F4" s="86" t="s">
        <v>205</v>
      </c>
      <c r="I4" s="141" t="s">
        <v>206</v>
      </c>
      <c r="J4" s="141"/>
      <c r="K4" s="141"/>
      <c r="L4" s="141"/>
    </row>
    <row r="5" spans="1:12" x14ac:dyDescent="0.35">
      <c r="A5" s="51" t="s">
        <v>207</v>
      </c>
      <c r="B5" s="17">
        <v>0</v>
      </c>
    </row>
    <row r="6" spans="1:12" x14ac:dyDescent="0.35">
      <c r="A6" s="51" t="s">
        <v>208</v>
      </c>
      <c r="B6" s="17">
        <v>0</v>
      </c>
    </row>
    <row r="7" spans="1:12" x14ac:dyDescent="0.35">
      <c r="A7" s="51" t="s">
        <v>209</v>
      </c>
      <c r="B7" s="17">
        <v>0</v>
      </c>
    </row>
    <row r="8" spans="1:12" x14ac:dyDescent="0.35">
      <c r="A8" s="51" t="s">
        <v>210</v>
      </c>
      <c r="B8" s="17">
        <v>0</v>
      </c>
    </row>
    <row r="9" spans="1:12" x14ac:dyDescent="0.35">
      <c r="A9" s="76" t="s">
        <v>211</v>
      </c>
      <c r="B9" s="77">
        <f>SUM(B3,B8)</f>
        <v>0</v>
      </c>
    </row>
    <row r="10" spans="1:12" x14ac:dyDescent="0.35">
      <c r="A10" s="146" t="s">
        <v>212</v>
      </c>
      <c r="B10" s="147"/>
    </row>
    <row r="11" spans="1:12" x14ac:dyDescent="0.35">
      <c r="A11" s="72" t="s">
        <v>213</v>
      </c>
      <c r="B11" s="41">
        <v>0</v>
      </c>
    </row>
    <row r="12" spans="1:12" ht="24.65" customHeight="1" x14ac:dyDescent="0.8">
      <c r="A12" s="1" t="s">
        <v>214</v>
      </c>
      <c r="B12" s="41">
        <v>0</v>
      </c>
      <c r="D12" s="138" t="s">
        <v>215</v>
      </c>
      <c r="E12" s="138"/>
      <c r="F12" s="138"/>
      <c r="G12" s="142" t="s">
        <v>200</v>
      </c>
      <c r="H12" s="142"/>
      <c r="I12" s="88" t="s">
        <v>202</v>
      </c>
      <c r="J12" s="89"/>
      <c r="K12" s="89"/>
      <c r="L12" s="89"/>
    </row>
    <row r="13" spans="1:12" ht="21" customHeight="1" x14ac:dyDescent="1">
      <c r="A13" s="78" t="s">
        <v>216</v>
      </c>
      <c r="B13" s="79">
        <v>0</v>
      </c>
      <c r="H13" s="87"/>
    </row>
    <row r="14" spans="1:12" ht="29.5" customHeight="1" x14ac:dyDescent="1">
      <c r="A14" s="130" t="s">
        <v>217</v>
      </c>
      <c r="B14" s="131"/>
      <c r="H14" s="87"/>
    </row>
    <row r="15" spans="1:12" ht="20.5" customHeight="1" x14ac:dyDescent="1">
      <c r="A15" s="94" t="s">
        <v>218</v>
      </c>
      <c r="B15" s="93">
        <v>0</v>
      </c>
      <c r="H15" s="87"/>
    </row>
    <row r="16" spans="1:12" x14ac:dyDescent="0.35">
      <c r="A16" s="73" t="s">
        <v>219</v>
      </c>
      <c r="B16" s="71" t="s">
        <v>33</v>
      </c>
    </row>
    <row r="17" spans="1:10" x14ac:dyDescent="0.35">
      <c r="A17" s="144" t="s">
        <v>220</v>
      </c>
      <c r="B17" s="145"/>
    </row>
    <row r="18" spans="1:10" x14ac:dyDescent="0.35">
      <c r="A18" s="51" t="s">
        <v>172</v>
      </c>
      <c r="B18" s="17">
        <v>0</v>
      </c>
    </row>
    <row r="19" spans="1:10" x14ac:dyDescent="0.35">
      <c r="A19" s="51" t="s">
        <v>173</v>
      </c>
      <c r="B19" s="17">
        <v>0</v>
      </c>
    </row>
    <row r="20" spans="1:10" x14ac:dyDescent="0.35">
      <c r="A20" s="51" t="s">
        <v>174</v>
      </c>
      <c r="B20" s="17">
        <v>0</v>
      </c>
    </row>
    <row r="21" spans="1:10" ht="26" x14ac:dyDescent="0.6">
      <c r="A21" s="51" t="s">
        <v>175</v>
      </c>
      <c r="B21" s="17">
        <v>0</v>
      </c>
      <c r="F21" s="143" t="s">
        <v>221</v>
      </c>
      <c r="G21" s="143"/>
      <c r="H21" s="143"/>
      <c r="I21" s="143"/>
      <c r="J21" s="143"/>
    </row>
    <row r="22" spans="1:10" x14ac:dyDescent="0.35">
      <c r="A22" s="51" t="s">
        <v>176</v>
      </c>
      <c r="B22" s="17">
        <v>0</v>
      </c>
    </row>
    <row r="23" spans="1:10" ht="36" x14ac:dyDescent="0.8">
      <c r="A23" s="51" t="s">
        <v>177</v>
      </c>
      <c r="B23" s="17">
        <v>0</v>
      </c>
      <c r="G23" s="134"/>
      <c r="H23" s="134"/>
      <c r="I23" s="90"/>
    </row>
    <row r="24" spans="1:10" ht="26" x14ac:dyDescent="0.6">
      <c r="A24" s="51" t="s">
        <v>178</v>
      </c>
      <c r="B24" s="17">
        <v>0</v>
      </c>
      <c r="F24" s="135" t="s">
        <v>222</v>
      </c>
      <c r="G24" s="135"/>
      <c r="H24" s="135"/>
      <c r="I24" s="135"/>
      <c r="J24" s="135"/>
    </row>
    <row r="25" spans="1:10" x14ac:dyDescent="0.35">
      <c r="A25" s="51" t="s">
        <v>179</v>
      </c>
      <c r="B25" s="17">
        <v>0</v>
      </c>
    </row>
    <row r="26" spans="1:10" x14ac:dyDescent="0.35">
      <c r="A26" s="51" t="s">
        <v>180</v>
      </c>
      <c r="B26" s="17">
        <v>0</v>
      </c>
    </row>
    <row r="27" spans="1:10" x14ac:dyDescent="0.35">
      <c r="A27" s="70" t="s">
        <v>223</v>
      </c>
      <c r="B27" s="17">
        <v>0</v>
      </c>
    </row>
    <row r="28" spans="1:10" x14ac:dyDescent="0.35">
      <c r="A28" s="51" t="s">
        <v>182</v>
      </c>
      <c r="B28" s="17">
        <v>0</v>
      </c>
    </row>
    <row r="29" spans="1:10" x14ac:dyDescent="0.35">
      <c r="A29" s="51" t="s">
        <v>224</v>
      </c>
      <c r="B29" s="17">
        <v>0</v>
      </c>
    </row>
    <row r="30" spans="1:10" x14ac:dyDescent="0.35">
      <c r="A30" s="51" t="s">
        <v>225</v>
      </c>
      <c r="B30" s="17">
        <v>0</v>
      </c>
    </row>
    <row r="31" spans="1:10" x14ac:dyDescent="0.35">
      <c r="A31" s="51" t="s">
        <v>185</v>
      </c>
      <c r="B31" s="17">
        <v>0</v>
      </c>
    </row>
    <row r="32" spans="1:10" x14ac:dyDescent="0.35">
      <c r="A32" s="51" t="s">
        <v>186</v>
      </c>
      <c r="B32" s="17">
        <v>0</v>
      </c>
    </row>
    <row r="33" spans="1:5" x14ac:dyDescent="0.35">
      <c r="A33" s="51" t="s">
        <v>226</v>
      </c>
      <c r="B33" s="17">
        <v>0</v>
      </c>
    </row>
    <row r="34" spans="1:5" x14ac:dyDescent="0.35">
      <c r="A34" s="80" t="s">
        <v>227</v>
      </c>
      <c r="B34" s="77">
        <f>SUM(B18,B33)</f>
        <v>0</v>
      </c>
    </row>
    <row r="35" spans="1:5" x14ac:dyDescent="0.35">
      <c r="A35" s="139" t="s">
        <v>228</v>
      </c>
      <c r="B35" s="140"/>
    </row>
    <row r="36" spans="1:5" x14ac:dyDescent="0.35">
      <c r="A36" s="1" t="s">
        <v>229</v>
      </c>
      <c r="B36" s="17">
        <v>0</v>
      </c>
    </row>
    <row r="37" spans="1:5" x14ac:dyDescent="0.35">
      <c r="A37" s="75" t="s">
        <v>230</v>
      </c>
      <c r="B37" s="17">
        <v>0</v>
      </c>
    </row>
    <row r="38" spans="1:5" x14ac:dyDescent="0.35">
      <c r="A38" s="74" t="s">
        <v>231</v>
      </c>
      <c r="B38" s="17">
        <v>0</v>
      </c>
    </row>
    <row r="39" spans="1:5" x14ac:dyDescent="0.35">
      <c r="A39" s="81" t="s">
        <v>232</v>
      </c>
      <c r="B39" s="79">
        <v>0</v>
      </c>
    </row>
    <row r="40" spans="1:5" x14ac:dyDescent="0.35">
      <c r="A40" s="136" t="s">
        <v>233</v>
      </c>
      <c r="B40" s="137"/>
    </row>
    <row r="41" spans="1:5" x14ac:dyDescent="0.35">
      <c r="A41" s="95" t="s">
        <v>234</v>
      </c>
      <c r="B41" s="96">
        <v>0</v>
      </c>
    </row>
    <row r="42" spans="1:5" x14ac:dyDescent="0.35">
      <c r="A42" s="82" t="s">
        <v>235</v>
      </c>
      <c r="B42" s="77">
        <f>B9-B34</f>
        <v>0</v>
      </c>
    </row>
    <row r="43" spans="1:5" x14ac:dyDescent="0.35">
      <c r="A43" s="91" t="s">
        <v>236</v>
      </c>
      <c r="B43" s="79">
        <f>B13-B39</f>
        <v>0</v>
      </c>
    </row>
    <row r="44" spans="1:5" x14ac:dyDescent="0.35">
      <c r="A44" s="19" t="s">
        <v>215</v>
      </c>
      <c r="B44" s="77">
        <f>SUM(B42,B43)</f>
        <v>0</v>
      </c>
    </row>
    <row r="45" spans="1:5" x14ac:dyDescent="0.35">
      <c r="A45" s="39" t="s">
        <v>202</v>
      </c>
      <c r="B45" s="92">
        <v>0</v>
      </c>
    </row>
    <row r="46" spans="1:5" x14ac:dyDescent="0.35">
      <c r="A46" s="5" t="s">
        <v>237</v>
      </c>
      <c r="B46" s="17">
        <f xml:space="preserve"> SUM(B44,B45)</f>
        <v>0</v>
      </c>
    </row>
    <row r="47" spans="1:5" x14ac:dyDescent="0.35">
      <c r="A47" s="98" t="s">
        <v>238</v>
      </c>
      <c r="B47" s="99">
        <f>B46-((E47)/100)*B46</f>
        <v>0</v>
      </c>
      <c r="D47" s="89" t="s">
        <v>239</v>
      </c>
      <c r="E47" s="89">
        <v>0</v>
      </c>
    </row>
    <row r="48" spans="1:5" x14ac:dyDescent="0.35">
      <c r="B48" s="97"/>
    </row>
    <row r="49" spans="1:5" x14ac:dyDescent="0.35">
      <c r="A49" s="5" t="s">
        <v>240</v>
      </c>
      <c r="B49" s="100" t="e">
        <f>(B42/E50)</f>
        <v>#DIV/0!</v>
      </c>
      <c r="D49" s="10" t="s">
        <v>241</v>
      </c>
    </row>
    <row r="50" spans="1:5" x14ac:dyDescent="0.35">
      <c r="A50" s="5" t="s">
        <v>242</v>
      </c>
      <c r="B50" s="100" t="e">
        <f>(B47/E51)</f>
        <v>#DIV/0!</v>
      </c>
      <c r="D50" s="82" t="s">
        <v>243</v>
      </c>
      <c r="E50" s="18">
        <v>0</v>
      </c>
    </row>
    <row r="51" spans="1:5" x14ac:dyDescent="0.35">
      <c r="D51" s="82" t="s">
        <v>86</v>
      </c>
      <c r="E51" s="18">
        <v>0</v>
      </c>
    </row>
  </sheetData>
  <mergeCells count="13">
    <mergeCell ref="I4:L4"/>
    <mergeCell ref="G12:H12"/>
    <mergeCell ref="F21:J21"/>
    <mergeCell ref="A2:B2"/>
    <mergeCell ref="A10:B10"/>
    <mergeCell ref="A17:B17"/>
    <mergeCell ref="E3:E4"/>
    <mergeCell ref="G23:H23"/>
    <mergeCell ref="F24:J24"/>
    <mergeCell ref="A14:B14"/>
    <mergeCell ref="A40:B40"/>
    <mergeCell ref="D12:F12"/>
    <mergeCell ref="A35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ANALISIS COSTES</vt:lpstr>
      <vt:lpstr>INVERSIONES Y GASTOS INICIALES</vt:lpstr>
      <vt:lpstr>PLAN DE FINANCIACIÓN</vt:lpstr>
      <vt:lpstr>BALANCE PREVISIONAL</vt:lpstr>
      <vt:lpstr>TESORERÍA PREVISIONAL</vt:lpstr>
      <vt:lpstr>CUENTA DE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LEON MARTÍN</dc:creator>
  <cp:keywords/>
  <dc:description/>
  <cp:lastModifiedBy>Miriam Fernandez Paniagua</cp:lastModifiedBy>
  <cp:revision/>
  <dcterms:created xsi:type="dcterms:W3CDTF">2022-07-11T17:27:38Z</dcterms:created>
  <dcterms:modified xsi:type="dcterms:W3CDTF">2022-09-21T13:57:49Z</dcterms:modified>
  <cp:category/>
  <cp:contentStatus/>
</cp:coreProperties>
</file>